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480" windowHeight="11640" activeTab="1"/>
  </bookViews>
  <sheets>
    <sheet name="Úrslit" sheetId="1" r:id="rId1"/>
    <sheet name="Íslandsmót unglinga" sheetId="2" r:id="rId2"/>
  </sheets>
  <definedNames>
    <definedName name="_xlnm.Print_Area" localSheetId="1">'Íslandsmót unglinga'!$A$1:$I$44</definedName>
  </definedNames>
  <calcPr fullCalcOnLoad="1"/>
</workbook>
</file>

<file path=xl/sharedStrings.xml><?xml version="1.0" encoding="utf-8"?>
<sst xmlns="http://schemas.openxmlformats.org/spreadsheetml/2006/main" count="310" uniqueCount="108">
  <si>
    <t>1. fl. pilta</t>
  </si>
  <si>
    <t>Félag</t>
  </si>
  <si>
    <t>M.tal</t>
  </si>
  <si>
    <t>Heild</t>
  </si>
  <si>
    <t>Fjöldi Leikja</t>
  </si>
  <si>
    <t>Leikur 1</t>
  </si>
  <si>
    <t>Leikur 2</t>
  </si>
  <si>
    <t>Leikur 3</t>
  </si>
  <si>
    <t>Leikur 4</t>
  </si>
  <si>
    <t>Leikur 5</t>
  </si>
  <si>
    <t>Leikur 6</t>
  </si>
  <si>
    <t>Leikur 7</t>
  </si>
  <si>
    <t>Leikur 8</t>
  </si>
  <si>
    <t>Leikur 9</t>
  </si>
  <si>
    <t>Leikur 10</t>
  </si>
  <si>
    <t>Leikur 11</t>
  </si>
  <si>
    <t>Leikur 12</t>
  </si>
  <si>
    <t>Leikur 13</t>
  </si>
  <si>
    <t>Leikur 14</t>
  </si>
  <si>
    <t>Leikur 15</t>
  </si>
  <si>
    <t>Leikur 16</t>
  </si>
  <si>
    <t>Leikur 17</t>
  </si>
  <si>
    <t>Leikur 18</t>
  </si>
  <si>
    <t>KFA</t>
  </si>
  <si>
    <t>KFR</t>
  </si>
  <si>
    <t>ÍR</t>
  </si>
  <si>
    <t>1. fl. stúlkna</t>
  </si>
  <si>
    <t>2. fl. pilta</t>
  </si>
  <si>
    <t>160689-2859</t>
  </si>
  <si>
    <t>Bjarni Páll Jakobsson</t>
  </si>
  <si>
    <t>180589-2799</t>
  </si>
  <si>
    <t>Jón Ingi Ragnarsson</t>
  </si>
  <si>
    <t>KR</t>
  </si>
  <si>
    <t>2. fl. stúlkna</t>
  </si>
  <si>
    <t>160989-3439</t>
  </si>
  <si>
    <t>Magna Ýr Hjálmtýsdóttir</t>
  </si>
  <si>
    <t>3. fl. pilta</t>
  </si>
  <si>
    <t>221091-3109</t>
  </si>
  <si>
    <t>Skúli Freyr Sigurðsson</t>
  </si>
  <si>
    <t>301090-3079</t>
  </si>
  <si>
    <t>Andri Már Ólafsson</t>
  </si>
  <si>
    <t>010591-4149</t>
  </si>
  <si>
    <t>Hafliði Örn Ólafsson</t>
  </si>
  <si>
    <t>211191-2879</t>
  </si>
  <si>
    <t>Magnús Magnússon</t>
  </si>
  <si>
    <t>3. fl. stúlkna</t>
  </si>
  <si>
    <t>171291-3809</t>
  </si>
  <si>
    <t>Ástrós Pétursdóttir</t>
  </si>
  <si>
    <t>190890-2959</t>
  </si>
  <si>
    <t>Bergþóra Rós Ólafsdóttir</t>
  </si>
  <si>
    <t>4. fl. pilta</t>
  </si>
  <si>
    <t>4. fl. stúlkna</t>
  </si>
  <si>
    <t>281093-4289</t>
  </si>
  <si>
    <t>Steinunn Inga Guðmundsdóttir</t>
  </si>
  <si>
    <t>Sæti</t>
  </si>
  <si>
    <t>Opinn flokkur pilta</t>
  </si>
  <si>
    <t>Opinn flokkur stúlkna</t>
  </si>
  <si>
    <t>151189-2619</t>
  </si>
  <si>
    <t>Karen Rut Sigurðardóttir</t>
  </si>
  <si>
    <t>050191-2069</t>
  </si>
  <si>
    <t>Páll Óli Knútsson</t>
  </si>
  <si>
    <t>Sindri Már Magnússon</t>
  </si>
  <si>
    <t>Arnar Davíð Jónsson</t>
  </si>
  <si>
    <t>210394-2069</t>
  </si>
  <si>
    <t>100394-2789</t>
  </si>
  <si>
    <t>090594-2739</t>
  </si>
  <si>
    <t>Kristófer Arnar Júlíusson</t>
  </si>
  <si>
    <t>Hæsti leikur</t>
  </si>
  <si>
    <t>290693-2929</t>
  </si>
  <si>
    <t>Árni Þór Magnússon</t>
  </si>
  <si>
    <t>020993-3249</t>
  </si>
  <si>
    <t>Gunnar Ágúst Ómarsson</t>
  </si>
  <si>
    <t>040692-2669</t>
  </si>
  <si>
    <t>Bylgja Ösp Pedersen</t>
  </si>
  <si>
    <t>Br</t>
  </si>
  <si>
    <t>gr</t>
  </si>
  <si>
    <t>Sunnudagur 11.2.07 kl. 9:00 ÖSK</t>
  </si>
  <si>
    <t>Laugardagur 10.2.07 kl. 9:00 ÖSK</t>
  </si>
  <si>
    <t>Íslandsmót unglinga 2007</t>
  </si>
  <si>
    <t>(fæddir 1989-1990)</t>
  </si>
  <si>
    <t>(fæddar 1989-1990)</t>
  </si>
  <si>
    <t>(fæddir 1991-1992)</t>
  </si>
  <si>
    <t>(fæddar 1991-1992)</t>
  </si>
  <si>
    <t>(fæddir 1993-1994)</t>
  </si>
  <si>
    <t>(fæddar 1993-1994)</t>
  </si>
  <si>
    <t>(fæddir 1995-1996)</t>
  </si>
  <si>
    <t>10.02.07 kl. 14:00 AKR</t>
  </si>
  <si>
    <t>11.02.07 kl. 14:00 AKR</t>
  </si>
  <si>
    <t>17.2.07 kl 09:00 ÖSK</t>
  </si>
  <si>
    <t>18.2.07 kl. 14:00 ÖSK</t>
  </si>
  <si>
    <t>290393-2809</t>
  </si>
  <si>
    <t>Arnór Elís Kristjánsson</t>
  </si>
  <si>
    <t>121094-3559</t>
  </si>
  <si>
    <t>Hjördís Helga Árnadóttir</t>
  </si>
  <si>
    <t>Einar Sigurður Sigurðsson</t>
  </si>
  <si>
    <t>121093-3679</t>
  </si>
  <si>
    <t>231192-3019</t>
  </si>
  <si>
    <t>Guðlaugur Valgeirsson</t>
  </si>
  <si>
    <t>(fæddar 1995-1996)</t>
  </si>
  <si>
    <t>Guðmundur Gestur Garðarsson</t>
  </si>
  <si>
    <t>150795-3549</t>
  </si>
  <si>
    <t>x</t>
  </si>
  <si>
    <t>Valgeir</t>
  </si>
  <si>
    <t>Jón Ingi + Andri</t>
  </si>
  <si>
    <t>Peningar</t>
  </si>
  <si>
    <t>030196-2529</t>
  </si>
  <si>
    <t>Bjarki Steinar Björnsson</t>
  </si>
  <si>
    <t>Laugardagur 17.2.07 kl. 9:00 ÖSK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</si>
</sst>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8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167" fontId="3" fillId="0" borderId="5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r75@hotmail.com" TargetMode="External" /><Relationship Id="rId2" Type="http://schemas.openxmlformats.org/officeDocument/2006/relationships/hyperlink" Target="http://innrivefur/web/thjodskra?thjodHeimilisfang=Reynimel%2060&amp;thjodTafla=einstaklingur&amp;thjodHefLeitad=Y" TargetMode="External" /><Relationship Id="rId3" Type="http://schemas.openxmlformats.org/officeDocument/2006/relationships/hyperlink" Target="mailto:broskallurinn@hotmail.com" TargetMode="External" /><Relationship Id="rId4" Type="http://schemas.openxmlformats.org/officeDocument/2006/relationships/hyperlink" Target="mailto:cobrar@islandia.is" TargetMode="External" /><Relationship Id="rId5" Type="http://schemas.openxmlformats.org/officeDocument/2006/relationships/hyperlink" Target="mailto:bjorn.k@simnet.is" TargetMode="External" /><Relationship Id="rId6" Type="http://schemas.openxmlformats.org/officeDocument/2006/relationships/hyperlink" Target="mailto:cobrar@islandia.is" TargetMode="External" /><Relationship Id="rId7" Type="http://schemas.openxmlformats.org/officeDocument/2006/relationships/hyperlink" Target="mailto:bjorn.k@simnet.is" TargetMode="External" /><Relationship Id="rId8" Type="http://schemas.openxmlformats.org/officeDocument/2006/relationships/hyperlink" Target="mailto:material@its.is" TargetMode="External" /><Relationship Id="rId9" Type="http://schemas.openxmlformats.org/officeDocument/2006/relationships/hyperlink" Target="mailto:unnur@dv.is" TargetMode="External" /><Relationship Id="rId10" Type="http://schemas.openxmlformats.org/officeDocument/2006/relationships/hyperlink" Target="mailto:unnur@dv.is" TargetMode="External" /><Relationship Id="rId11" Type="http://schemas.openxmlformats.org/officeDocument/2006/relationships/hyperlink" Target="mailto:material@its.is" TargetMode="External" /><Relationship Id="rId12" Type="http://schemas.openxmlformats.org/officeDocument/2006/relationships/hyperlink" Target="mailto:steini@hreinarlinur.is" TargetMode="External" /><Relationship Id="rId13" Type="http://schemas.openxmlformats.org/officeDocument/2006/relationships/hyperlink" Target="mailto:hud@islandia.is" TargetMode="External" /><Relationship Id="rId14" Type="http://schemas.openxmlformats.org/officeDocument/2006/relationships/hyperlink" Target="mailto:arnar@hreinarlinur.is" TargetMode="External" /><Relationship Id="rId15" Type="http://schemas.openxmlformats.org/officeDocument/2006/relationships/hyperlink" Target="mailto:bjorn.k@simnet.is" TargetMode="External" /><Relationship Id="rId16" Type="http://schemas.openxmlformats.org/officeDocument/2006/relationships/hyperlink" Target="mailto:emilj@vis.is" TargetMode="External" /><Relationship Id="rId17" Type="http://schemas.openxmlformats.org/officeDocument/2006/relationships/hyperlink" Target="http://www.simaskra.is/control/index?pid=10371&amp;SIMI=5684554" TargetMode="External" /><Relationship Id="rId18" Type="http://schemas.openxmlformats.org/officeDocument/2006/relationships/hyperlink" Target="mailto:finnlaugurh@postur.is" TargetMode="External" /><Relationship Id="rId19" Type="http://schemas.openxmlformats.org/officeDocument/2006/relationships/hyperlink" Target="mailto:hjalli@jonar.is" TargetMode="External" /><Relationship Id="rId20" Type="http://schemas.openxmlformats.org/officeDocument/2006/relationships/hyperlink" Target="mailto:bjorn.k@simnet.is" TargetMode="External" /><Relationship Id="rId21" Type="http://schemas.openxmlformats.org/officeDocument/2006/relationships/hyperlink" Target="mailto:emilj@vis.is" TargetMode="External" /><Relationship Id="rId22" Type="http://schemas.openxmlformats.org/officeDocument/2006/relationships/hyperlink" Target="mailto:finnlaugurh@postur.is" TargetMode="External" /><Relationship Id="rId23" Type="http://schemas.openxmlformats.org/officeDocument/2006/relationships/hyperlink" Target="mailto:hjalli@jonar.is" TargetMode="External" /><Relationship Id="rId24" Type="http://schemas.openxmlformats.org/officeDocument/2006/relationships/hyperlink" Target="mailto:finnlaugurh@postur.is" TargetMode="External" /><Relationship Id="rId25" Type="http://schemas.openxmlformats.org/officeDocument/2006/relationships/hyperlink" Target="mailto:emilj@vis.is" TargetMode="External" /><Relationship Id="rId26" Type="http://schemas.openxmlformats.org/officeDocument/2006/relationships/hyperlink" Target="mailto:jos@sjova.is" TargetMode="External" /><Relationship Id="rId27" Type="http://schemas.openxmlformats.org/officeDocument/2006/relationships/hyperlink" Target="mailto:finnlaugurh@postur.is" TargetMode="External" /><Relationship Id="rId28" Type="http://schemas.openxmlformats.org/officeDocument/2006/relationships/hyperlink" Target="mailto:emilj@vis.is" TargetMode="External" /><Relationship Id="rId29" Type="http://schemas.openxmlformats.org/officeDocument/2006/relationships/hyperlink" Target="http://innrivefur/web/thjodskra?thjodHeimilisfang=Seljabraut%2076&amp;thjodTafla=einstaklingur&amp;thjodHefLeitad=Y" TargetMode="External" /><Relationship Id="rId30" Type="http://schemas.openxmlformats.org/officeDocument/2006/relationships/hyperlink" Target="http://innrivefur/web/thjodskra?thjodHeimilisfang=Reynimel%2060&amp;thjodTafla=einstaklingur&amp;thjodHefLeitad=Y" TargetMode="External" /><Relationship Id="rId31" Type="http://schemas.openxmlformats.org/officeDocument/2006/relationships/hyperlink" Target="mailto:geirith@ejs.is" TargetMode="External" /><Relationship Id="rId32" Type="http://schemas.openxmlformats.org/officeDocument/2006/relationships/hyperlink" Target="mailto:jonmagga@simnet.is" TargetMode="External" /><Relationship Id="rId33" Type="http://schemas.openxmlformats.org/officeDocument/2006/relationships/hyperlink" Target="mailto:jos@sjova.is" TargetMode="External" /><Relationship Id="rId34" Type="http://schemas.openxmlformats.org/officeDocument/2006/relationships/hyperlink" Target="mailto:arnar@hreinarlinur.is" TargetMode="External" /><Relationship Id="rId35" Type="http://schemas.openxmlformats.org/officeDocument/2006/relationships/hyperlink" Target="mailto:steini@hreinarlinur.is" TargetMode="External" /><Relationship Id="rId36" Type="http://schemas.openxmlformats.org/officeDocument/2006/relationships/hyperlink" Target="mailto:hud@islandia.is" TargetMode="External" /><Relationship Id="rId37" Type="http://schemas.openxmlformats.org/officeDocument/2006/relationships/hyperlink" Target="mailto:steini@hreinarlinur.is" TargetMode="External" /><Relationship Id="rId38" Type="http://schemas.openxmlformats.org/officeDocument/2006/relationships/hyperlink" Target="http://innrivefur/web/thjodskra?thjodHeimilisfang=Seljabraut%2076&amp;thjodTafla=einstaklingur&amp;thjodHefLeitad=Y" TargetMode="External" /><Relationship Id="rId39" Type="http://schemas.openxmlformats.org/officeDocument/2006/relationships/hyperlink" Target="http://innrivefur/web/thjodskra?thjodHeimilisfang=Seljabraut%2076&amp;thjodTafla=einstaklingur&amp;thjodHefLeitad=Y" TargetMode="External" /><Relationship Id="rId40" Type="http://schemas.openxmlformats.org/officeDocument/2006/relationships/hyperlink" Target="mailto:hud@islandia.is" TargetMode="External" /><Relationship Id="rId41" Type="http://schemas.openxmlformats.org/officeDocument/2006/relationships/hyperlink" Target="mailto:arnar@hreinarlinur.is" TargetMode="External" /><Relationship Id="rId42" Type="http://schemas.openxmlformats.org/officeDocument/2006/relationships/hyperlink" Target="http://innrivefur/web/thjodskra?thjodHeimilisfang=S&#243;lvallag&#246;tu%2037&amp;thjodTafla=einstaklingur&amp;thjodHefLeitad=Y" TargetMode="External" /><Relationship Id="rId43" Type="http://schemas.openxmlformats.org/officeDocument/2006/relationships/hyperlink" Target="http://www.simaskra.is/control/index?pid=10371&amp;SIMI=5684554" TargetMode="External" /><Relationship Id="rId44" Type="http://schemas.openxmlformats.org/officeDocument/2006/relationships/hyperlink" Target="mailto:hud@islandia.is" TargetMode="External" /><Relationship Id="rId45" Type="http://schemas.openxmlformats.org/officeDocument/2006/relationships/hyperlink" Target="mailto:emilj@vis.is" TargetMode="External" /><Relationship Id="rId46" Type="http://schemas.openxmlformats.org/officeDocument/2006/relationships/hyperlink" Target="mailto:emilj@vis.is" TargetMode="External" /><Relationship Id="rId47" Type="http://schemas.openxmlformats.org/officeDocument/2006/relationships/hyperlink" Target="mailto:sigurlaugj@simnet.is" TargetMode="External" /><Relationship Id="rId48" Type="http://schemas.openxmlformats.org/officeDocument/2006/relationships/hyperlink" Target="mailto:steini@hreinarlinur.is" TargetMode="External" /><Relationship Id="rId49" Type="http://schemas.openxmlformats.org/officeDocument/2006/relationships/hyperlink" Target="mailto:hud@islandia.is" TargetMode="External" /><Relationship Id="rId50" Type="http://schemas.openxmlformats.org/officeDocument/2006/relationships/hyperlink" Target="mailto:arnar@hreinarlinur.is" TargetMode="External" /><Relationship Id="rId51" Type="http://schemas.openxmlformats.org/officeDocument/2006/relationships/hyperlink" Target="mailto:finnlaugurh@postur.is" TargetMode="External" /><Relationship Id="rId52" Type="http://schemas.openxmlformats.org/officeDocument/2006/relationships/hyperlink" Target="mailto:hjalli@jonar.is" TargetMode="External" /><Relationship Id="rId53" Type="http://schemas.openxmlformats.org/officeDocument/2006/relationships/hyperlink" Target="mailto:finnlaugurh@postur.is" TargetMode="External" /><Relationship Id="rId54" Type="http://schemas.openxmlformats.org/officeDocument/2006/relationships/hyperlink" Target="mailto:hjalli@jonar.is" TargetMode="External" /><Relationship Id="rId55" Type="http://schemas.openxmlformats.org/officeDocument/2006/relationships/hyperlink" Target="mailto:keilaimjodd@simnet.is" TargetMode="External" /><Relationship Id="rId56" Type="http://schemas.openxmlformats.org/officeDocument/2006/relationships/hyperlink" Target="mailto:ivar75@hotmail.com" TargetMode="External" /><Relationship Id="rId57" Type="http://schemas.openxmlformats.org/officeDocument/2006/relationships/hyperlink" Target="mailto:birgir.k@simnet.is" TargetMode="External" /><Relationship Id="rId58" Type="http://schemas.openxmlformats.org/officeDocument/2006/relationships/hyperlink" Target="mailto:steini@hreinarlinur.is" TargetMode="External" /><Relationship Id="rId59" Type="http://schemas.openxmlformats.org/officeDocument/2006/relationships/hyperlink" Target="mailto:rellir@simnet.is" TargetMode="External" /><Relationship Id="rId60" Type="http://schemas.openxmlformats.org/officeDocument/2006/relationships/hyperlink" Target="mailto:asgeirh@postur.is" TargetMode="External" /><Relationship Id="rId61" Type="http://schemas.openxmlformats.org/officeDocument/2006/relationships/hyperlink" Target="mailto:jonmagga@simnet.is" TargetMode="External" /><Relationship Id="rId62" Type="http://schemas.openxmlformats.org/officeDocument/2006/relationships/hyperlink" Target="http://innrivefur/web/thjodskra?thjodHeimilisfang=R&#243;sarima%206&amp;thjodTafla=einstaklingur&amp;thjodHefLeitad=Y" TargetMode="External" /><Relationship Id="rId63" Type="http://schemas.openxmlformats.org/officeDocument/2006/relationships/hyperlink" Target="http://www.simaskra.is/control/index?pid=10371&amp;SIMI=5684554" TargetMode="External" /><Relationship Id="rId64" Type="http://schemas.openxmlformats.org/officeDocument/2006/relationships/hyperlink" Target="mailto:haukurod@internet.is" TargetMode="External" /><Relationship Id="rId65" Type="http://schemas.openxmlformats.org/officeDocument/2006/relationships/hyperlink" Target="mailto:berglind@tmhf.is" TargetMode="External" /><Relationship Id="rId66" Type="http://schemas.openxmlformats.org/officeDocument/2006/relationships/hyperlink" Target="mailto:jos@sjova.is" TargetMode="External" /><Relationship Id="rId67" Type="http://schemas.openxmlformats.org/officeDocument/2006/relationships/hyperlink" Target="javascript:searchByAddress('Bar&#240;avogi%2034')" TargetMode="External" /><Relationship Id="rId68" Type="http://schemas.openxmlformats.org/officeDocument/2006/relationships/hyperlink" Target="http://www.simaskra.is/control/index?pid=10371&amp;SIMI=5684554" TargetMode="External" /><Relationship Id="rId69" Type="http://schemas.openxmlformats.org/officeDocument/2006/relationships/hyperlink" Target="mailto:ago@hi.is" TargetMode="External" /><Relationship Id="rId70" Type="http://schemas.openxmlformats.org/officeDocument/2006/relationships/hyperlink" Target="mailto:toti@landsbanki.is" TargetMode="External" /><Relationship Id="rId71" Type="http://schemas.openxmlformats.org/officeDocument/2006/relationships/hyperlink" Target="mailto:ivar75@hotmail.com" TargetMode="External" /><Relationship Id="rId72" Type="http://schemas.openxmlformats.org/officeDocument/2006/relationships/hyperlink" Target="mailto:steini@hreinarlinur.is" TargetMode="External" /><Relationship Id="rId73" Type="http://schemas.openxmlformats.org/officeDocument/2006/relationships/hyperlink" Target="mailto:jonmagga@simnet.is" TargetMode="External" /><Relationship Id="rId74" Type="http://schemas.openxmlformats.org/officeDocument/2006/relationships/hyperlink" Target="mailto:jonmagga@simnet.is" TargetMode="External" /><Relationship Id="rId75" Type="http://schemas.openxmlformats.org/officeDocument/2006/relationships/hyperlink" Target="mailto:sig4@hotmail.com" TargetMode="External" /><Relationship Id="rId76" Type="http://schemas.openxmlformats.org/officeDocument/2006/relationships/hyperlink" Target="mailto:toti@landsbanki.is" TargetMode="External" /><Relationship Id="rId77" Type="http://schemas.openxmlformats.org/officeDocument/2006/relationships/hyperlink" Target="mailto:material@its.is" TargetMode="External" /><Relationship Id="rId78" Type="http://schemas.openxmlformats.org/officeDocument/2006/relationships/hyperlink" Target="mailto:steini@hreinarlinur.is" TargetMode="External" /><Relationship Id="rId79" Type="http://schemas.openxmlformats.org/officeDocument/2006/relationships/hyperlink" Target="mailto:jonmagga@simnet.is" TargetMode="External" /><Relationship Id="rId80" Type="http://schemas.openxmlformats.org/officeDocument/2006/relationships/hyperlink" Target="mailto:keilaimjodd@simnet.is" TargetMode="External" /><Relationship Id="rId81" Type="http://schemas.openxmlformats.org/officeDocument/2006/relationships/hyperlink" Target="http://innrivefur/web/thjodskra?thjodHeimilisfang=Rekagranda%204&amp;thjodTafla=einstaklingur&amp;thjodHefLeitad=Y" TargetMode="External" /><Relationship Id="rId82" Type="http://schemas.openxmlformats.org/officeDocument/2006/relationships/hyperlink" Target="mailto:viglin@spron.is" TargetMode="External" /><Relationship Id="rId83" Type="http://schemas.openxmlformats.org/officeDocument/2006/relationships/hyperlink" Target="http://innrivefur/web/thjodskra?thjodHeimilisfang=S&#243;lvallag&#246;tu%2037&amp;thjodTafla=einstaklingur&amp;thjodHefLeitad=Y" TargetMode="External" /><Relationship Id="rId84" Type="http://schemas.openxmlformats.org/officeDocument/2006/relationships/hyperlink" Target="http://innrivefur/web/thjodskra?thjodHeimilisfang=R&#243;sarima%206&amp;thjodTafla=einstaklingur&amp;thjodHefLeitad=Y" TargetMode="External" /><Relationship Id="rId85" Type="http://schemas.openxmlformats.org/officeDocument/2006/relationships/hyperlink" Target="http://innrivefur/web/thjodskra?thjodHeimilisfang=Seljabraut%2076&amp;thjodTafla=einstaklingur&amp;thjodHefLeitad=Y" TargetMode="External" /><Relationship Id="rId86" Type="http://schemas.openxmlformats.org/officeDocument/2006/relationships/hyperlink" Target="mailto:aro@mi.is" TargetMode="External" /><Relationship Id="rId87" Type="http://schemas.openxmlformats.org/officeDocument/2006/relationships/hyperlink" Target="mailto:asgeirh@postur.is" TargetMode="External" /><Relationship Id="rId88" Type="http://schemas.openxmlformats.org/officeDocument/2006/relationships/hyperlink" Target="http://innrivefur/web/thjodskra?thjodHeimilisfang=R&#243;sarima%206&amp;thjodTafla=einstaklingur&amp;thjodHefLeitad=Y" TargetMode="External" /><Relationship Id="rId89" Type="http://schemas.openxmlformats.org/officeDocument/2006/relationships/hyperlink" Target="mailto:birgir.k@simnet.is" TargetMode="External" /><Relationship Id="rId90" Type="http://schemas.openxmlformats.org/officeDocument/2006/relationships/hyperlink" Target="mailto:bara@decode.is" TargetMode="External" /><Relationship Id="rId91" Type="http://schemas.openxmlformats.org/officeDocument/2006/relationships/hyperlink" Target="mailto:aro@mi.is" TargetMode="External" /><Relationship Id="rId92" Type="http://schemas.openxmlformats.org/officeDocument/2006/relationships/hyperlink" Target="mailto:arnar@hreinarlinur.is" TargetMode="External" /><Relationship Id="rId93" Type="http://schemas.openxmlformats.org/officeDocument/2006/relationships/hyperlink" Target="mailto:sig4@hotmail.com" TargetMode="External" /><Relationship Id="rId94" Type="http://schemas.openxmlformats.org/officeDocument/2006/relationships/hyperlink" Target="mailto:asgeirh@postur.is" TargetMode="External" /><Relationship Id="rId95" Type="http://schemas.openxmlformats.org/officeDocument/2006/relationships/hyperlink" Target="mailto:geirith@ejs.is" TargetMode="External" /><Relationship Id="rId96" Type="http://schemas.openxmlformats.org/officeDocument/2006/relationships/hyperlink" Target="mailto:geirith@ejs.is" TargetMode="External" /><Relationship Id="rId97" Type="http://schemas.openxmlformats.org/officeDocument/2006/relationships/hyperlink" Target="mailto:rellir@simnet.is" TargetMode="External" /><Relationship Id="rId98" Type="http://schemas.openxmlformats.org/officeDocument/2006/relationships/hyperlink" Target="mailto:halldorh@vis.is" TargetMode="External" /><Relationship Id="rId99" Type="http://schemas.openxmlformats.org/officeDocument/2006/relationships/hyperlink" Target="mailto:arnar@hreinarlinur.is" TargetMode="External" /><Relationship Id="rId100" Type="http://schemas.openxmlformats.org/officeDocument/2006/relationships/hyperlink" Target="mailto:arndisb@visir.is" TargetMode="External" /><Relationship Id="rId101" Type="http://schemas.openxmlformats.org/officeDocument/2006/relationships/hyperlink" Target="mailto:haukur76@hotmail.com" TargetMode="External" /><Relationship Id="rId102" Type="http://schemas.openxmlformats.org/officeDocument/2006/relationships/hyperlink" Target="mailto:haukurod@internet.is" TargetMode="External" /><Relationship Id="rId103" Type="http://schemas.openxmlformats.org/officeDocument/2006/relationships/hyperlink" Target="mailto:heidrun@spron.is" TargetMode="External" /><Relationship Id="rId104" Type="http://schemas.openxmlformats.org/officeDocument/2006/relationships/hyperlink" Target="mailto:bara@decode.is" TargetMode="External" /><Relationship Id="rId105" Type="http://schemas.openxmlformats.org/officeDocument/2006/relationships/hyperlink" Target="mailto:ago@hi.is" TargetMode="External" /><Relationship Id="rId106" Type="http://schemas.openxmlformats.org/officeDocument/2006/relationships/hyperlink" Target="mailto:hud@islandia.is" TargetMode="External" /><Relationship Id="rId107" Type="http://schemas.openxmlformats.org/officeDocument/2006/relationships/hyperlink" Target="mailto:heidrun@spron.is" TargetMode="External" /><Relationship Id="rId108" Type="http://schemas.openxmlformats.org/officeDocument/2006/relationships/hyperlink" Target="mailto:ivar75@hotmail.com" TargetMode="External" /><Relationship Id="rId109" Type="http://schemas.openxmlformats.org/officeDocument/2006/relationships/hyperlink" Target="mailto:viglin@spron.is" TargetMode="External" /><Relationship Id="rId110" Type="http://schemas.openxmlformats.org/officeDocument/2006/relationships/hyperlink" Target="mailto:jonmagga@simnet.is" TargetMode="External" /><Relationship Id="rId111" Type="http://schemas.openxmlformats.org/officeDocument/2006/relationships/hyperlink" Target="mailto:keilaimjodd@simnet.is" TargetMode="External" /><Relationship Id="rId112" Type="http://schemas.openxmlformats.org/officeDocument/2006/relationships/hyperlink" Target="mailto:haukurod@internet.is" TargetMode="External" /><Relationship Id="rId113" Type="http://schemas.openxmlformats.org/officeDocument/2006/relationships/hyperlink" Target="mailto:arndisb@visir.is" TargetMode="External" /><Relationship Id="rId114" Type="http://schemas.openxmlformats.org/officeDocument/2006/relationships/hyperlink" Target="mailto:mattibakari@internet.is" TargetMode="External" /><Relationship Id="rId115" Type="http://schemas.openxmlformats.org/officeDocument/2006/relationships/hyperlink" Target="javascript:searchByAddress('Bar&#240;avogi%2034')" TargetMode="External" /><Relationship Id="rId116" Type="http://schemas.openxmlformats.org/officeDocument/2006/relationships/hyperlink" Target="mailto:toti@landsbanki.is" TargetMode="External" /><Relationship Id="rId117" Type="http://schemas.openxmlformats.org/officeDocument/2006/relationships/hyperlink" Target="mailto:ivar75@hotmail.com" TargetMode="External" /><Relationship Id="rId118" Type="http://schemas.openxmlformats.org/officeDocument/2006/relationships/hyperlink" Target="mailto:steini@hreinarlinur.is" TargetMode="External" /><Relationship Id="rId119" Type="http://schemas.openxmlformats.org/officeDocument/2006/relationships/hyperlink" Target="mailto:jonmagga@simnet.is" TargetMode="External" /><Relationship Id="rId120" Type="http://schemas.openxmlformats.org/officeDocument/2006/relationships/hyperlink" Target="mailto:jonmagga@simnet.is" TargetMode="External" /><Relationship Id="rId121" Type="http://schemas.openxmlformats.org/officeDocument/2006/relationships/hyperlink" Target="mailto:sig4@hotmail.com" TargetMode="External" /><Relationship Id="rId122" Type="http://schemas.openxmlformats.org/officeDocument/2006/relationships/hyperlink" Target="mailto:toti@landsbanki.is" TargetMode="External" /><Relationship Id="rId123" Type="http://schemas.openxmlformats.org/officeDocument/2006/relationships/hyperlink" Target="mailto:material@its.is" TargetMode="External" /><Relationship Id="rId124" Type="http://schemas.openxmlformats.org/officeDocument/2006/relationships/hyperlink" Target="mailto:steini@hreinarlinur.is" TargetMode="External" /><Relationship Id="rId125" Type="http://schemas.openxmlformats.org/officeDocument/2006/relationships/hyperlink" Target="mailto:jonmagga@simnet.is" TargetMode="External" /><Relationship Id="rId126" Type="http://schemas.openxmlformats.org/officeDocument/2006/relationships/hyperlink" Target="mailto:keilaimjodd@simnet.is" TargetMode="External" /><Relationship Id="rId127" Type="http://schemas.openxmlformats.org/officeDocument/2006/relationships/hyperlink" Target="http://innrivefur/web/thjodskra?thjodHeimilisfang=Rekagranda%204&amp;thjodTafla=einstaklingur&amp;thjodHefLeitad=Y" TargetMode="External" /><Relationship Id="rId128" Type="http://schemas.openxmlformats.org/officeDocument/2006/relationships/hyperlink" Target="mailto:viglin@spron.is" TargetMode="External" /><Relationship Id="rId129" Type="http://schemas.openxmlformats.org/officeDocument/2006/relationships/hyperlink" Target="http://innrivefur/web/thjodskra?thjodHeimilisfang=S&#243;lvallag&#246;tu%2037&amp;thjodTafla=einstaklingur&amp;thjodHefLeitad=Y" TargetMode="External" /><Relationship Id="rId130" Type="http://schemas.openxmlformats.org/officeDocument/2006/relationships/hyperlink" Target="http://innrivefur/web/thjodskra?thjodHeimilisfang=R&#243;sarima%206&amp;thjodTafla=einstaklingur&amp;thjodHefLeitad=Y" TargetMode="External" /><Relationship Id="rId131" Type="http://schemas.openxmlformats.org/officeDocument/2006/relationships/hyperlink" Target="http://innrivefur/web/thjodskra?thjodHeimilisfang=Seljabraut%2076&amp;thjodTafla=einstaklingur&amp;thjodHefLeitad=Y" TargetMode="External" /><Relationship Id="rId132" Type="http://schemas.openxmlformats.org/officeDocument/2006/relationships/hyperlink" Target="mailto:aro@mi.is" TargetMode="External" /><Relationship Id="rId133" Type="http://schemas.openxmlformats.org/officeDocument/2006/relationships/hyperlink" Target="mailto:asgeirh@postur.is" TargetMode="External" /><Relationship Id="rId134" Type="http://schemas.openxmlformats.org/officeDocument/2006/relationships/hyperlink" Target="http://innrivefur/web/thjodskra?thjodHeimilisfang=R&#243;sarima%206&amp;thjodTafla=einstaklingur&amp;thjodHefLeitad=Y" TargetMode="External" /><Relationship Id="rId135" Type="http://schemas.openxmlformats.org/officeDocument/2006/relationships/hyperlink" Target="mailto:birgir.k@simnet.is" TargetMode="External" /><Relationship Id="rId136" Type="http://schemas.openxmlformats.org/officeDocument/2006/relationships/hyperlink" Target="mailto:bara@decode.is" TargetMode="External" /><Relationship Id="rId137" Type="http://schemas.openxmlformats.org/officeDocument/2006/relationships/hyperlink" Target="mailto:aro@mi.is" TargetMode="External" /><Relationship Id="rId138" Type="http://schemas.openxmlformats.org/officeDocument/2006/relationships/hyperlink" Target="mailto:arnar@hreinarlinur.is" TargetMode="External" /><Relationship Id="rId139" Type="http://schemas.openxmlformats.org/officeDocument/2006/relationships/hyperlink" Target="mailto:sig4@hotmail.com" TargetMode="External" /><Relationship Id="rId140" Type="http://schemas.openxmlformats.org/officeDocument/2006/relationships/hyperlink" Target="mailto:asgeirh@postur.is" TargetMode="External" /><Relationship Id="rId141" Type="http://schemas.openxmlformats.org/officeDocument/2006/relationships/hyperlink" Target="mailto:geirith@ejs.is" TargetMode="External" /><Relationship Id="rId142" Type="http://schemas.openxmlformats.org/officeDocument/2006/relationships/hyperlink" Target="mailto:geirith@ejs.is" TargetMode="External" /><Relationship Id="rId143" Type="http://schemas.openxmlformats.org/officeDocument/2006/relationships/hyperlink" Target="mailto:rellir@simnet.is" TargetMode="External" /><Relationship Id="rId144" Type="http://schemas.openxmlformats.org/officeDocument/2006/relationships/hyperlink" Target="mailto:halldorh@vis.is" TargetMode="External" /><Relationship Id="rId145" Type="http://schemas.openxmlformats.org/officeDocument/2006/relationships/hyperlink" Target="mailto:arnar@hreinarlinur.is" TargetMode="External" /><Relationship Id="rId146" Type="http://schemas.openxmlformats.org/officeDocument/2006/relationships/hyperlink" Target="mailto:arndisb@visir.is" TargetMode="External" /><Relationship Id="rId147" Type="http://schemas.openxmlformats.org/officeDocument/2006/relationships/hyperlink" Target="mailto:haukur76@hotmail.com" TargetMode="External" /><Relationship Id="rId148" Type="http://schemas.openxmlformats.org/officeDocument/2006/relationships/hyperlink" Target="mailto:haukurod@internet.is" TargetMode="External" /><Relationship Id="rId149" Type="http://schemas.openxmlformats.org/officeDocument/2006/relationships/hyperlink" Target="mailto:heidrun@spron.is" TargetMode="External" /><Relationship Id="rId150" Type="http://schemas.openxmlformats.org/officeDocument/2006/relationships/hyperlink" Target="mailto:bara@decode.is" TargetMode="External" /><Relationship Id="rId151" Type="http://schemas.openxmlformats.org/officeDocument/2006/relationships/hyperlink" Target="mailto:hud@islandia.is" TargetMode="External" /><Relationship Id="rId152" Type="http://schemas.openxmlformats.org/officeDocument/2006/relationships/hyperlink" Target="mailto:heidrun@spron.is" TargetMode="External" /><Relationship Id="rId153" Type="http://schemas.openxmlformats.org/officeDocument/2006/relationships/hyperlink" Target="mailto:ivar75@hotmail.com" TargetMode="External" /><Relationship Id="rId154" Type="http://schemas.openxmlformats.org/officeDocument/2006/relationships/hyperlink" Target="mailto:viglin@spron.is" TargetMode="External" /><Relationship Id="rId155" Type="http://schemas.openxmlformats.org/officeDocument/2006/relationships/hyperlink" Target="mailto:jonmagga@simnet.is" TargetMode="External" /><Relationship Id="rId156" Type="http://schemas.openxmlformats.org/officeDocument/2006/relationships/hyperlink" Target="mailto:keilaimjodd@simnet.is" TargetMode="External" /><Relationship Id="rId157" Type="http://schemas.openxmlformats.org/officeDocument/2006/relationships/hyperlink" Target="mailto:haukurod@internet.is" TargetMode="External" /><Relationship Id="rId158" Type="http://schemas.openxmlformats.org/officeDocument/2006/relationships/hyperlink" Target="mailto:arndisb@visir.is" TargetMode="External" /><Relationship Id="rId159" Type="http://schemas.openxmlformats.org/officeDocument/2006/relationships/hyperlink" Target="mailto:mattibakari@internet.is" TargetMode="External" /><Relationship Id="rId160" Type="http://schemas.openxmlformats.org/officeDocument/2006/relationships/hyperlink" Target="javascript:searchByAddress('Bar&#240;avogi%2034')" TargetMode="External" /><Relationship Id="rId161" Type="http://schemas.openxmlformats.org/officeDocument/2006/relationships/hyperlink" Target="mailto:margret.jonsdottir@landsbanki.is" TargetMode="External" /><Relationship Id="rId162" Type="http://schemas.openxmlformats.org/officeDocument/2006/relationships/hyperlink" Target="mailto:cobrar@islandia.is" TargetMode="External" /><Relationship Id="rId163" Type="http://schemas.openxmlformats.org/officeDocument/2006/relationships/hyperlink" Target="http://innrivefur/web/thjodskra?thjodHeimilisfang=S&#243;lvallag&#246;tu%2037&amp;thjodTafla=einstaklingur&amp;thjodHefLeitad=Y" TargetMode="External" /><Relationship Id="rId164" Type="http://schemas.openxmlformats.org/officeDocument/2006/relationships/hyperlink" Target="http://innrivefur/web/thjodskra?thjodHeimilisfang=Seljabraut%2076&amp;thjodTafla=einstaklingur&amp;thjodHefLeitad=Y" TargetMode="External" /><Relationship Id="rId165" Type="http://schemas.openxmlformats.org/officeDocument/2006/relationships/hyperlink" Target="mailto:rellir@simnet.is" TargetMode="External" /><Relationship Id="rId166" Type="http://schemas.openxmlformats.org/officeDocument/2006/relationships/hyperlink" Target="mailto:haukur76@hotmail.com" TargetMode="External" /><Relationship Id="rId167" Type="http://schemas.openxmlformats.org/officeDocument/2006/relationships/hyperlink" Target="mailto:bragib@simi.is" TargetMode="External" /><Relationship Id="rId168" Type="http://schemas.openxmlformats.org/officeDocument/2006/relationships/hyperlink" Target="javascript:searchByAddress('Bar&#240;avogi%2034')" TargetMode="External" /><Relationship Id="rId169" Type="http://schemas.openxmlformats.org/officeDocument/2006/relationships/hyperlink" Target="mailto:margret.jonsdottir@landsbanki.is" TargetMode="External" /><Relationship Id="rId170" Type="http://schemas.openxmlformats.org/officeDocument/2006/relationships/hyperlink" Target="mailto:cobrar@islandia.is" TargetMode="External" /><Relationship Id="rId171" Type="http://schemas.openxmlformats.org/officeDocument/2006/relationships/hyperlink" Target="http://innrivefur/web/thjodskra?thjodHeimilisfang=S&#243;lvallag&#246;tu%2037&amp;thjodTafla=einstaklingur&amp;thjodHefLeitad=Y" TargetMode="External" /><Relationship Id="rId172" Type="http://schemas.openxmlformats.org/officeDocument/2006/relationships/hyperlink" Target="http://innrivefur/web/thjodskra?thjodHeimilisfang=Seljabraut%2076&amp;thjodTafla=einstaklingur&amp;thjodHefLeitad=Y" TargetMode="External" /><Relationship Id="rId173" Type="http://schemas.openxmlformats.org/officeDocument/2006/relationships/hyperlink" Target="mailto:rellir@simnet.is" TargetMode="External" /><Relationship Id="rId174" Type="http://schemas.openxmlformats.org/officeDocument/2006/relationships/hyperlink" Target="mailto:haukur76@hotmail.com" TargetMode="External" /><Relationship Id="rId175" Type="http://schemas.openxmlformats.org/officeDocument/2006/relationships/hyperlink" Target="mailto:bragib@simi.is" TargetMode="External" /><Relationship Id="rId176" Type="http://schemas.openxmlformats.org/officeDocument/2006/relationships/hyperlink" Target="javascript:searchByAddress('Bar&#240;avogi%2034')" TargetMode="External" /><Relationship Id="rId177" Type="http://schemas.openxmlformats.org/officeDocument/2006/relationships/hyperlink" Target="mailto:jos@sjova.is" TargetMode="External" /><Relationship Id="rId178" Type="http://schemas.openxmlformats.org/officeDocument/2006/relationships/hyperlink" Target="http://innrivefur/web/thjodskra?thjodHeimilisfang=S&#243;lvallag&#246;tu%2037&amp;thjodTafla=einstaklingur&amp;thjodHefLeitad=Y" TargetMode="External" /><Relationship Id="rId179" Type="http://schemas.openxmlformats.org/officeDocument/2006/relationships/hyperlink" Target="http://innrivefur/web/thjodskra?thjodHeimilisfang=Seljabraut%2076&amp;thjodTafla=einstaklingur&amp;thjodHefLeitad=Y" TargetMode="External" /><Relationship Id="rId180" Type="http://schemas.openxmlformats.org/officeDocument/2006/relationships/hyperlink" Target="http://www.simaskra.is/control/index?pid=10371&amp;SIMI=5684554" TargetMode="External" /><Relationship Id="rId181" Type="http://schemas.openxmlformats.org/officeDocument/2006/relationships/hyperlink" Target="http://www.simaskra.is/control/index?pid=10371&amp;SIMI=5684554" TargetMode="External" /><Relationship Id="rId18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135" zoomScaleNormal="135" workbookViewId="0" topLeftCell="A1">
      <selection activeCell="B16" sqref="B16"/>
    </sheetView>
  </sheetViews>
  <sheetFormatPr defaultColWidth="9.140625" defaultRowHeight="12.75"/>
  <cols>
    <col min="1" max="1" width="11.57421875" style="47" bestFit="1" customWidth="1"/>
    <col min="2" max="2" width="28.57421875" style="47" bestFit="1" customWidth="1"/>
    <col min="3" max="3" width="4.7109375" style="47" bestFit="1" customWidth="1"/>
    <col min="4" max="4" width="4.28125" style="12" bestFit="1" customWidth="1"/>
    <col min="5" max="7" width="4.28125" style="12" customWidth="1"/>
    <col min="8" max="8" width="5.57421875" style="47" customWidth="1"/>
    <col min="9" max="9" width="3.00390625" style="47" customWidth="1"/>
    <col min="10" max="10" width="11.57421875" style="47" bestFit="1" customWidth="1"/>
    <col min="11" max="11" width="25.57421875" style="47" bestFit="1" customWidth="1"/>
    <col min="12" max="12" width="5.140625" style="47" bestFit="1" customWidth="1"/>
    <col min="13" max="13" width="4.28125" style="47" bestFit="1" customWidth="1"/>
    <col min="14" max="16" width="4.28125" style="12" customWidth="1"/>
    <col min="17" max="17" width="5.57421875" style="47" customWidth="1"/>
    <col min="18" max="16384" width="9.140625" style="47" customWidth="1"/>
  </cols>
  <sheetData>
    <row r="1" spans="1:16" ht="12.75">
      <c r="A1" s="45" t="s">
        <v>0</v>
      </c>
      <c r="B1" s="46" t="s">
        <v>79</v>
      </c>
      <c r="C1" s="46" t="s">
        <v>1</v>
      </c>
      <c r="D1" s="46" t="s">
        <v>54</v>
      </c>
      <c r="E1" s="46">
        <v>2</v>
      </c>
      <c r="F1" s="46">
        <v>1</v>
      </c>
      <c r="G1" s="46">
        <v>1</v>
      </c>
      <c r="J1" s="48" t="s">
        <v>26</v>
      </c>
      <c r="K1" s="46" t="s">
        <v>80</v>
      </c>
      <c r="L1" s="46" t="s">
        <v>1</v>
      </c>
      <c r="M1" s="46" t="s">
        <v>54</v>
      </c>
      <c r="N1" s="46">
        <v>2</v>
      </c>
      <c r="O1" s="46">
        <v>1</v>
      </c>
      <c r="P1" s="46">
        <v>1</v>
      </c>
    </row>
    <row r="2" spans="1:16" ht="12.75">
      <c r="A2" s="53" t="s">
        <v>30</v>
      </c>
      <c r="B2" s="53" t="s">
        <v>31</v>
      </c>
      <c r="C2" s="15" t="s">
        <v>24</v>
      </c>
      <c r="D2" s="49">
        <v>1</v>
      </c>
      <c r="E2" s="50"/>
      <c r="F2" s="50"/>
      <c r="G2" s="50"/>
      <c r="H2" s="50"/>
      <c r="I2" s="50"/>
      <c r="J2" s="54" t="s">
        <v>57</v>
      </c>
      <c r="K2" s="54" t="s">
        <v>58</v>
      </c>
      <c r="L2" s="29" t="s">
        <v>25</v>
      </c>
      <c r="M2" s="49">
        <v>1</v>
      </c>
      <c r="N2" s="50"/>
      <c r="O2" s="50"/>
      <c r="P2" s="50"/>
    </row>
    <row r="3" spans="1:16" ht="12.75">
      <c r="A3" s="56" t="s">
        <v>39</v>
      </c>
      <c r="B3" s="56" t="s">
        <v>40</v>
      </c>
      <c r="C3" s="57" t="s">
        <v>24</v>
      </c>
      <c r="D3" s="49">
        <v>2</v>
      </c>
      <c r="E3" s="50"/>
      <c r="F3" s="50"/>
      <c r="G3" s="50"/>
      <c r="H3" s="50"/>
      <c r="I3" s="50"/>
      <c r="J3" s="53" t="s">
        <v>34</v>
      </c>
      <c r="K3" s="53" t="s">
        <v>35</v>
      </c>
      <c r="L3" s="15" t="s">
        <v>24</v>
      </c>
      <c r="M3" s="49">
        <v>2</v>
      </c>
      <c r="N3" s="50"/>
      <c r="O3" s="50"/>
      <c r="P3" s="50"/>
    </row>
    <row r="4" spans="1:16" ht="12.75">
      <c r="A4" s="56" t="s">
        <v>28</v>
      </c>
      <c r="B4" s="56" t="s">
        <v>29</v>
      </c>
      <c r="C4" s="57" t="s">
        <v>24</v>
      </c>
      <c r="D4" s="49">
        <v>3</v>
      </c>
      <c r="E4" s="50"/>
      <c r="F4" s="50"/>
      <c r="G4" s="50"/>
      <c r="J4" s="53" t="s">
        <v>48</v>
      </c>
      <c r="K4" s="53" t="s">
        <v>49</v>
      </c>
      <c r="L4" s="15" t="s">
        <v>25</v>
      </c>
      <c r="M4" s="49">
        <v>3</v>
      </c>
      <c r="N4" s="50"/>
      <c r="O4" s="50"/>
      <c r="P4" s="50"/>
    </row>
    <row r="7" spans="1:16" ht="12.75">
      <c r="A7" s="48" t="s">
        <v>27</v>
      </c>
      <c r="B7" s="46" t="s">
        <v>81</v>
      </c>
      <c r="C7" s="46" t="s">
        <v>1</v>
      </c>
      <c r="D7" s="46" t="s">
        <v>54</v>
      </c>
      <c r="E7" s="25"/>
      <c r="F7" s="25"/>
      <c r="G7" s="25"/>
      <c r="J7" s="48" t="s">
        <v>33</v>
      </c>
      <c r="K7" s="46" t="s">
        <v>82</v>
      </c>
      <c r="L7" s="46" t="s">
        <v>1</v>
      </c>
      <c r="M7" s="46" t="s">
        <v>54</v>
      </c>
      <c r="N7" s="25"/>
      <c r="O7" s="25"/>
      <c r="P7" s="25"/>
    </row>
    <row r="8" spans="1:17" ht="12.75">
      <c r="A8" s="16"/>
      <c r="B8" s="16"/>
      <c r="C8" s="17"/>
      <c r="D8" s="49"/>
      <c r="E8" s="50"/>
      <c r="F8" s="50"/>
      <c r="G8" s="50"/>
      <c r="H8" s="50"/>
      <c r="J8" s="54" t="s">
        <v>46</v>
      </c>
      <c r="K8" s="54" t="s">
        <v>47</v>
      </c>
      <c r="L8" s="29" t="s">
        <v>25</v>
      </c>
      <c r="M8" s="49">
        <v>1</v>
      </c>
      <c r="N8" s="50"/>
      <c r="O8" s="50"/>
      <c r="P8" s="50"/>
      <c r="Q8" s="50"/>
    </row>
    <row r="9" spans="1:17" ht="12.75">
      <c r="A9" s="16"/>
      <c r="B9" s="16"/>
      <c r="C9" s="17"/>
      <c r="D9" s="49"/>
      <c r="E9" s="50"/>
      <c r="F9" s="50"/>
      <c r="G9" s="50"/>
      <c r="H9" s="50"/>
      <c r="J9" s="54" t="s">
        <v>72</v>
      </c>
      <c r="K9" s="54" t="s">
        <v>73</v>
      </c>
      <c r="L9" s="29" t="s">
        <v>23</v>
      </c>
      <c r="M9" s="49">
        <v>2</v>
      </c>
      <c r="N9" s="50"/>
      <c r="O9" s="50"/>
      <c r="P9" s="50"/>
      <c r="Q9" s="50"/>
    </row>
    <row r="10" spans="1:16" ht="12.75">
      <c r="A10" s="16"/>
      <c r="B10" s="16"/>
      <c r="C10" s="17"/>
      <c r="D10" s="49"/>
      <c r="E10" s="50"/>
      <c r="F10" s="50"/>
      <c r="G10" s="50"/>
      <c r="J10" s="16"/>
      <c r="K10" s="16"/>
      <c r="L10" s="17"/>
      <c r="M10" s="49"/>
      <c r="N10" s="50"/>
      <c r="O10" s="50"/>
      <c r="P10" s="50"/>
    </row>
    <row r="13" spans="1:16" ht="12.75">
      <c r="A13" s="48" t="s">
        <v>36</v>
      </c>
      <c r="B13" s="46" t="s">
        <v>83</v>
      </c>
      <c r="C13" s="46" t="s">
        <v>1</v>
      </c>
      <c r="D13" s="46" t="s">
        <v>54</v>
      </c>
      <c r="E13" s="25"/>
      <c r="F13" s="25"/>
      <c r="G13" s="25"/>
      <c r="J13" s="48" t="s">
        <v>45</v>
      </c>
      <c r="K13" s="46" t="s">
        <v>84</v>
      </c>
      <c r="L13" s="46" t="s">
        <v>1</v>
      </c>
      <c r="M13" s="46" t="s">
        <v>54</v>
      </c>
      <c r="N13" s="25"/>
      <c r="O13" s="25"/>
      <c r="P13" s="25"/>
    </row>
    <row r="14" spans="1:16" ht="12.75">
      <c r="A14" s="16"/>
      <c r="B14" s="16"/>
      <c r="C14" s="17"/>
      <c r="D14" s="49"/>
      <c r="E14" s="50"/>
      <c r="F14" s="50"/>
      <c r="G14" s="50"/>
      <c r="H14" s="50"/>
      <c r="I14" s="50"/>
      <c r="J14" s="19"/>
      <c r="K14" s="19"/>
      <c r="L14" s="20"/>
      <c r="M14" s="49"/>
      <c r="N14" s="50"/>
      <c r="O14" s="50"/>
      <c r="P14" s="50"/>
    </row>
    <row r="15" spans="1:16" ht="12.75">
      <c r="A15" s="16"/>
      <c r="B15" s="16"/>
      <c r="C15" s="17"/>
      <c r="D15" s="49"/>
      <c r="E15" s="50"/>
      <c r="F15" s="50"/>
      <c r="G15" s="50"/>
      <c r="H15" s="50"/>
      <c r="I15" s="50"/>
      <c r="J15" s="19"/>
      <c r="K15" s="19"/>
      <c r="L15" s="20"/>
      <c r="M15" s="49"/>
      <c r="N15" s="50"/>
      <c r="O15" s="50"/>
      <c r="P15" s="50"/>
    </row>
    <row r="16" spans="1:16" ht="12.75">
      <c r="A16" s="16"/>
      <c r="B16" s="16"/>
      <c r="C16" s="17"/>
      <c r="D16" s="49"/>
      <c r="E16" s="50"/>
      <c r="F16" s="50"/>
      <c r="G16" s="50"/>
      <c r="J16" s="19"/>
      <c r="K16" s="19"/>
      <c r="L16" s="20"/>
      <c r="M16" s="49"/>
      <c r="N16" s="50"/>
      <c r="O16" s="50"/>
      <c r="P16" s="50"/>
    </row>
    <row r="19" spans="1:16" ht="12.75">
      <c r="A19" s="48" t="s">
        <v>50</v>
      </c>
      <c r="B19" s="46" t="s">
        <v>85</v>
      </c>
      <c r="C19" s="46" t="s">
        <v>1</v>
      </c>
      <c r="D19" s="46" t="s">
        <v>54</v>
      </c>
      <c r="E19" s="25"/>
      <c r="F19" s="25"/>
      <c r="G19" s="25"/>
      <c r="J19" s="48" t="s">
        <v>51</v>
      </c>
      <c r="K19" s="46" t="s">
        <v>98</v>
      </c>
      <c r="L19" s="46" t="s">
        <v>1</v>
      </c>
      <c r="M19" s="46" t="s">
        <v>54</v>
      </c>
      <c r="N19" s="25"/>
      <c r="O19" s="25"/>
      <c r="P19" s="25"/>
    </row>
    <row r="20" spans="1:16" ht="12.75">
      <c r="A20" s="16"/>
      <c r="B20" s="16"/>
      <c r="C20" s="17"/>
      <c r="D20" s="49"/>
      <c r="E20" s="50"/>
      <c r="F20" s="50"/>
      <c r="G20" s="50"/>
      <c r="J20" s="19"/>
      <c r="K20" s="19"/>
      <c r="L20" s="20"/>
      <c r="M20" s="49"/>
      <c r="N20" s="50"/>
      <c r="O20" s="50"/>
      <c r="P20" s="50"/>
    </row>
    <row r="21" spans="1:13" ht="12.75">
      <c r="A21" s="16"/>
      <c r="B21" s="16"/>
      <c r="C21" s="17"/>
      <c r="D21" s="49"/>
      <c r="J21" s="16"/>
      <c r="K21" s="16"/>
      <c r="L21" s="17"/>
      <c r="M21" s="49"/>
    </row>
    <row r="22" spans="1:13" ht="12.75">
      <c r="A22" s="16"/>
      <c r="B22" s="16"/>
      <c r="C22" s="17"/>
      <c r="D22" s="49"/>
      <c r="J22" s="16"/>
      <c r="K22" s="16"/>
      <c r="L22" s="17"/>
      <c r="M22" s="49"/>
    </row>
    <row r="26" spans="1:16" ht="12.75">
      <c r="A26" s="51" t="s">
        <v>55</v>
      </c>
      <c r="B26" s="52"/>
      <c r="C26" s="46" t="s">
        <v>1</v>
      </c>
      <c r="D26" s="46" t="s">
        <v>54</v>
      </c>
      <c r="E26" s="25"/>
      <c r="F26" s="25"/>
      <c r="G26" s="25"/>
      <c r="J26" s="51" t="s">
        <v>56</v>
      </c>
      <c r="K26" s="52"/>
      <c r="L26" s="46" t="s">
        <v>1</v>
      </c>
      <c r="M26" s="46" t="s">
        <v>54</v>
      </c>
      <c r="N26" s="25"/>
      <c r="O26" s="25"/>
      <c r="P26" s="25"/>
    </row>
    <row r="27" spans="1:17" ht="12.75">
      <c r="A27" s="41"/>
      <c r="B27" s="41"/>
      <c r="C27" s="42"/>
      <c r="D27" s="49"/>
      <c r="E27" s="50"/>
      <c r="F27" s="50"/>
      <c r="G27" s="50"/>
      <c r="H27" s="50"/>
      <c r="J27" s="19"/>
      <c r="K27" s="19"/>
      <c r="L27" s="20"/>
      <c r="M27" s="49"/>
      <c r="N27" s="50"/>
      <c r="O27" s="50"/>
      <c r="P27" s="50"/>
      <c r="Q27" s="50"/>
    </row>
    <row r="28" spans="1:17" ht="12.75">
      <c r="A28" s="43"/>
      <c r="B28" s="43"/>
      <c r="C28" s="44"/>
      <c r="D28" s="49"/>
      <c r="E28" s="50"/>
      <c r="F28" s="50"/>
      <c r="G28" s="50"/>
      <c r="H28" s="50"/>
      <c r="J28" s="19"/>
      <c r="K28" s="19"/>
      <c r="L28" s="20"/>
      <c r="M28" s="49"/>
      <c r="N28" s="50"/>
      <c r="O28" s="50"/>
      <c r="P28" s="50"/>
      <c r="Q28" s="50"/>
    </row>
    <row r="29" spans="1:16" ht="12.75">
      <c r="A29" s="16"/>
      <c r="B29" s="16"/>
      <c r="C29" s="17"/>
      <c r="D29" s="49"/>
      <c r="E29" s="50"/>
      <c r="F29" s="50"/>
      <c r="G29" s="50"/>
      <c r="J29" s="16"/>
      <c r="K29" s="16"/>
      <c r="L29" s="17"/>
      <c r="M29" s="49"/>
      <c r="N29" s="50"/>
      <c r="O29" s="50"/>
      <c r="P29" s="50"/>
    </row>
  </sheetData>
  <printOptions/>
  <pageMargins left="0.36" right="0.2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69"/>
  <sheetViews>
    <sheetView tabSelected="1" workbookViewId="0" topLeftCell="A1">
      <pane xSplit="9" ySplit="2" topLeftCell="Q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D34" sqref="D34"/>
    </sheetView>
  </sheetViews>
  <sheetFormatPr defaultColWidth="9.140625" defaultRowHeight="12.75"/>
  <cols>
    <col min="1" max="1" width="3.00390625" style="1" customWidth="1"/>
    <col min="2" max="2" width="4.421875" style="1" customWidth="1"/>
    <col min="3" max="3" width="12.7109375" style="0" customWidth="1"/>
    <col min="4" max="4" width="28.57421875" style="0" customWidth="1"/>
    <col min="5" max="5" width="6.57421875" style="1" customWidth="1"/>
    <col min="6" max="8" width="9.140625" style="1" customWidth="1"/>
    <col min="9" max="9" width="3.00390625" style="0" customWidth="1"/>
    <col min="10" max="14" width="6.421875" style="2" customWidth="1"/>
    <col min="15" max="15" width="6.57421875" style="2" customWidth="1"/>
    <col min="16" max="16" width="1.421875" style="2" customWidth="1"/>
    <col min="17" max="19" width="6.421875" style="2" customWidth="1"/>
    <col min="20" max="22" width="7.28125" style="2" customWidth="1"/>
    <col min="23" max="23" width="2.57421875" style="2" customWidth="1"/>
    <col min="24" max="29" width="7.28125" style="2" customWidth="1"/>
    <col min="30" max="30" width="5.7109375" style="3" customWidth="1"/>
    <col min="31" max="47" width="9.140625" style="3" customWidth="1"/>
  </cols>
  <sheetData>
    <row r="1" spans="1:12" ht="18">
      <c r="A1" s="24"/>
      <c r="B1" s="73" t="s">
        <v>78</v>
      </c>
      <c r="C1" s="73"/>
      <c r="D1" s="73"/>
      <c r="E1" s="73"/>
      <c r="F1" s="73"/>
      <c r="G1" s="73"/>
      <c r="H1" s="73"/>
      <c r="I1" s="4"/>
      <c r="J1"/>
      <c r="K1"/>
      <c r="L1"/>
    </row>
    <row r="2" spans="1:48" s="5" customFormat="1" ht="12.75">
      <c r="A2" s="11"/>
      <c r="B2" s="9"/>
      <c r="C2" s="10"/>
      <c r="D2" s="8"/>
      <c r="E2" s="11"/>
      <c r="F2" s="11"/>
      <c r="G2" s="11"/>
      <c r="H2" s="11"/>
      <c r="I2" s="4"/>
      <c r="J2" s="72" t="s">
        <v>77</v>
      </c>
      <c r="K2" s="72"/>
      <c r="L2" s="72"/>
      <c r="M2" s="72"/>
      <c r="N2" s="72"/>
      <c r="O2" s="72"/>
      <c r="P2"/>
      <c r="Q2" s="72" t="s">
        <v>76</v>
      </c>
      <c r="R2" s="72"/>
      <c r="S2" s="72"/>
      <c r="T2" s="72"/>
      <c r="U2" s="72"/>
      <c r="V2" s="72"/>
      <c r="W2" s="6"/>
      <c r="X2" s="72" t="s">
        <v>107</v>
      </c>
      <c r="Y2" s="72"/>
      <c r="Z2" s="72"/>
      <c r="AA2" s="72"/>
      <c r="AB2" s="72"/>
      <c r="AC2" s="72"/>
      <c r="AD2" s="7"/>
      <c r="AE2" s="7" t="s">
        <v>67</v>
      </c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</row>
    <row r="3" spans="1:47" s="12" customFormat="1" ht="12.75">
      <c r="A3" s="14" t="s">
        <v>74</v>
      </c>
      <c r="B3" s="31"/>
      <c r="C3" s="38" t="s">
        <v>0</v>
      </c>
      <c r="D3" s="32" t="s">
        <v>79</v>
      </c>
      <c r="E3" s="32" t="s">
        <v>1</v>
      </c>
      <c r="F3" s="64" t="s">
        <v>2</v>
      </c>
      <c r="G3" s="64" t="s">
        <v>3</v>
      </c>
      <c r="H3" s="64" t="s">
        <v>4</v>
      </c>
      <c r="I3" s="4" t="s">
        <v>75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2" t="s">
        <v>10</v>
      </c>
      <c r="P3" s="32"/>
      <c r="Q3" s="32" t="s">
        <v>11</v>
      </c>
      <c r="R3" s="32" t="s">
        <v>12</v>
      </c>
      <c r="S3" s="32" t="s">
        <v>13</v>
      </c>
      <c r="T3" s="32" t="s">
        <v>14</v>
      </c>
      <c r="U3" s="32" t="s">
        <v>15</v>
      </c>
      <c r="V3" s="32" t="s">
        <v>16</v>
      </c>
      <c r="W3" s="32"/>
      <c r="X3" s="32" t="s">
        <v>17</v>
      </c>
      <c r="Y3" s="32" t="s">
        <v>18</v>
      </c>
      <c r="Z3" s="32" t="s">
        <v>19</v>
      </c>
      <c r="AA3" s="32" t="s">
        <v>20</v>
      </c>
      <c r="AB3" s="32" t="s">
        <v>21</v>
      </c>
      <c r="AC3" s="33" t="s">
        <v>22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31" ht="12.75">
      <c r="A4" s="24"/>
      <c r="B4" s="15">
        <f>B3+1</f>
        <v>1</v>
      </c>
      <c r="C4" s="53" t="s">
        <v>30</v>
      </c>
      <c r="D4" s="53" t="s">
        <v>31</v>
      </c>
      <c r="E4" s="15" t="s">
        <v>24</v>
      </c>
      <c r="F4" s="65">
        <f>SUM(G4/H4)</f>
        <v>203.66666666666666</v>
      </c>
      <c r="G4" s="18">
        <f>SUM(J4:O4,Q4:V4,X4:AC4)</f>
        <v>3666</v>
      </c>
      <c r="H4" s="18">
        <f>COUNT(J4:O4,Q4:V4,X4:AC4)</f>
        <v>18</v>
      </c>
      <c r="I4" s="4"/>
      <c r="J4" s="2">
        <v>232</v>
      </c>
      <c r="K4" s="2">
        <v>186</v>
      </c>
      <c r="L4" s="2">
        <v>161</v>
      </c>
      <c r="M4" s="2">
        <v>216</v>
      </c>
      <c r="N4" s="2">
        <v>226</v>
      </c>
      <c r="O4" s="2">
        <v>254</v>
      </c>
      <c r="Q4" s="2">
        <v>209</v>
      </c>
      <c r="R4" s="2">
        <v>154</v>
      </c>
      <c r="S4" s="2">
        <v>156</v>
      </c>
      <c r="T4" s="2">
        <v>163</v>
      </c>
      <c r="U4" s="2">
        <v>200</v>
      </c>
      <c r="V4" s="2">
        <v>190</v>
      </c>
      <c r="X4" s="2">
        <v>194</v>
      </c>
      <c r="Y4" s="2">
        <v>228</v>
      </c>
      <c r="Z4" s="2">
        <v>209</v>
      </c>
      <c r="AA4" s="2">
        <v>252</v>
      </c>
      <c r="AB4" s="2">
        <v>234</v>
      </c>
      <c r="AC4" s="2">
        <v>202</v>
      </c>
      <c r="AE4" s="3">
        <f>MAX(J4:AC4)</f>
        <v>254</v>
      </c>
    </row>
    <row r="5" spans="1:31" ht="12.75">
      <c r="A5" s="24"/>
      <c r="B5" s="15">
        <f>B4+1</f>
        <v>2</v>
      </c>
      <c r="C5" s="56" t="s">
        <v>39</v>
      </c>
      <c r="D5" s="56" t="s">
        <v>40</v>
      </c>
      <c r="E5" s="57" t="s">
        <v>24</v>
      </c>
      <c r="F5" s="66">
        <f>SUM(G5/H5)</f>
        <v>190.38888888888889</v>
      </c>
      <c r="G5" s="18">
        <f>SUM(J5:O5,Q5:V5,X5:AC5)</f>
        <v>3427</v>
      </c>
      <c r="H5" s="18">
        <f>COUNT(J5:O5,Q5:V5,X5:AC5)</f>
        <v>18</v>
      </c>
      <c r="I5" s="4"/>
      <c r="J5" s="2">
        <v>170</v>
      </c>
      <c r="K5" s="2">
        <v>187</v>
      </c>
      <c r="L5" s="2">
        <v>176</v>
      </c>
      <c r="M5" s="2">
        <v>151</v>
      </c>
      <c r="N5" s="2">
        <v>181</v>
      </c>
      <c r="O5" s="2">
        <v>214</v>
      </c>
      <c r="Q5" s="2">
        <v>201</v>
      </c>
      <c r="R5" s="2">
        <v>180</v>
      </c>
      <c r="S5" s="2">
        <v>207</v>
      </c>
      <c r="T5" s="2">
        <v>180</v>
      </c>
      <c r="U5" s="2">
        <v>189</v>
      </c>
      <c r="V5" s="2">
        <v>131</v>
      </c>
      <c r="X5" s="2">
        <v>215</v>
      </c>
      <c r="Y5" s="2">
        <v>180</v>
      </c>
      <c r="Z5" s="2">
        <v>231</v>
      </c>
      <c r="AA5" s="2">
        <v>181</v>
      </c>
      <c r="AB5" s="2">
        <v>232</v>
      </c>
      <c r="AC5" s="2">
        <v>221</v>
      </c>
      <c r="AE5" s="3">
        <f>MAX(J5:AC5)</f>
        <v>232</v>
      </c>
    </row>
    <row r="6" spans="1:31" ht="12.75">
      <c r="A6" s="24"/>
      <c r="B6" s="15">
        <f>B5+1</f>
        <v>3</v>
      </c>
      <c r="C6" s="56" t="s">
        <v>28</v>
      </c>
      <c r="D6" s="56" t="s">
        <v>29</v>
      </c>
      <c r="E6" s="57" t="s">
        <v>24</v>
      </c>
      <c r="F6" s="66">
        <f>SUM(G6/H6)</f>
        <v>180.72222222222223</v>
      </c>
      <c r="G6" s="18">
        <f>SUM(J6:O6,Q6:V6,X6:AC6)</f>
        <v>3253</v>
      </c>
      <c r="H6" s="18">
        <f>COUNT(J6:O6,Q6:V6,X6:AC6)</f>
        <v>18</v>
      </c>
      <c r="I6" s="4" t="s">
        <v>101</v>
      </c>
      <c r="J6" s="2">
        <v>134</v>
      </c>
      <c r="K6" s="2">
        <v>190</v>
      </c>
      <c r="L6" s="2">
        <v>159</v>
      </c>
      <c r="M6" s="2">
        <v>246</v>
      </c>
      <c r="N6" s="2">
        <v>246</v>
      </c>
      <c r="O6" s="2">
        <v>189</v>
      </c>
      <c r="Q6" s="2">
        <v>167</v>
      </c>
      <c r="R6" s="2">
        <v>186</v>
      </c>
      <c r="S6" s="2">
        <v>146</v>
      </c>
      <c r="T6" s="2">
        <v>161</v>
      </c>
      <c r="U6" s="2">
        <v>210</v>
      </c>
      <c r="V6" s="2">
        <v>163</v>
      </c>
      <c r="X6" s="2">
        <v>159</v>
      </c>
      <c r="Y6" s="2">
        <v>176</v>
      </c>
      <c r="Z6" s="2">
        <v>180</v>
      </c>
      <c r="AA6" s="2">
        <v>166</v>
      </c>
      <c r="AB6" s="2">
        <v>203</v>
      </c>
      <c r="AC6" s="2">
        <v>172</v>
      </c>
      <c r="AE6" s="3">
        <f>MAX(J6:AC6)</f>
        <v>246</v>
      </c>
    </row>
    <row r="7" spans="1:16" ht="12.75">
      <c r="A7" s="24"/>
      <c r="B7" s="25"/>
      <c r="C7" s="26"/>
      <c r="D7" s="26"/>
      <c r="E7" s="27"/>
      <c r="F7" s="67"/>
      <c r="G7"/>
      <c r="H7"/>
      <c r="I7" s="4"/>
      <c r="J7"/>
      <c r="K7"/>
      <c r="L7"/>
      <c r="P7"/>
    </row>
    <row r="8" spans="1:29" ht="12.75">
      <c r="A8" s="24"/>
      <c r="B8" s="31"/>
      <c r="C8" s="34" t="s">
        <v>26</v>
      </c>
      <c r="D8" s="32" t="s">
        <v>80</v>
      </c>
      <c r="E8" s="32" t="s">
        <v>1</v>
      </c>
      <c r="F8" s="64" t="s">
        <v>2</v>
      </c>
      <c r="G8" s="64" t="s">
        <v>3</v>
      </c>
      <c r="H8" s="64" t="s">
        <v>4</v>
      </c>
      <c r="I8" s="4"/>
      <c r="J8" s="36" t="s">
        <v>5</v>
      </c>
      <c r="K8" s="36" t="s">
        <v>6</v>
      </c>
      <c r="L8" s="36" t="s">
        <v>7</v>
      </c>
      <c r="M8" s="36" t="s">
        <v>8</v>
      </c>
      <c r="N8" s="36" t="s">
        <v>9</v>
      </c>
      <c r="O8" s="36" t="s">
        <v>10</v>
      </c>
      <c r="P8" s="36"/>
      <c r="Q8" s="36" t="s">
        <v>11</v>
      </c>
      <c r="R8" s="36" t="s">
        <v>12</v>
      </c>
      <c r="S8" s="36" t="s">
        <v>13</v>
      </c>
      <c r="T8" s="36" t="s">
        <v>14</v>
      </c>
      <c r="U8" s="36" t="s">
        <v>15</v>
      </c>
      <c r="V8" s="36" t="s">
        <v>16</v>
      </c>
      <c r="W8" s="36"/>
      <c r="X8" s="36" t="s">
        <v>17</v>
      </c>
      <c r="Y8" s="36" t="s">
        <v>18</v>
      </c>
      <c r="Z8" s="36" t="s">
        <v>19</v>
      </c>
      <c r="AA8" s="36" t="s">
        <v>20</v>
      </c>
      <c r="AB8" s="36" t="s">
        <v>21</v>
      </c>
      <c r="AC8" s="37" t="s">
        <v>22</v>
      </c>
    </row>
    <row r="9" spans="1:31" ht="12.75">
      <c r="A9" s="24"/>
      <c r="B9" s="30">
        <f>B8+1</f>
        <v>1</v>
      </c>
      <c r="C9" s="54" t="s">
        <v>57</v>
      </c>
      <c r="D9" s="54" t="s">
        <v>58</v>
      </c>
      <c r="E9" s="29" t="s">
        <v>25</v>
      </c>
      <c r="F9" s="68">
        <f>SUM(G9/H9)</f>
        <v>190.16666666666666</v>
      </c>
      <c r="G9" s="21">
        <f>SUM(J9:O9,Q9:V9,X9:AC9)</f>
        <v>3423</v>
      </c>
      <c r="H9" s="21">
        <f>COUNT(J9:O9,Q9:V9,X9:AC9)</f>
        <v>18</v>
      </c>
      <c r="I9" s="4"/>
      <c r="J9" s="2">
        <v>165</v>
      </c>
      <c r="K9" s="2">
        <v>188</v>
      </c>
      <c r="L9" s="2">
        <v>194</v>
      </c>
      <c r="M9" s="2">
        <v>181</v>
      </c>
      <c r="N9" s="2">
        <v>180</v>
      </c>
      <c r="O9" s="2">
        <v>212</v>
      </c>
      <c r="Q9" s="2">
        <v>171</v>
      </c>
      <c r="R9" s="2">
        <v>196</v>
      </c>
      <c r="S9" s="2">
        <v>201</v>
      </c>
      <c r="T9" s="2">
        <v>200</v>
      </c>
      <c r="U9" s="2">
        <v>227</v>
      </c>
      <c r="V9" s="2">
        <v>180</v>
      </c>
      <c r="X9" s="2">
        <v>151</v>
      </c>
      <c r="Y9" s="2">
        <v>187</v>
      </c>
      <c r="Z9" s="2">
        <v>213</v>
      </c>
      <c r="AA9" s="2">
        <v>210</v>
      </c>
      <c r="AB9" s="2">
        <v>187</v>
      </c>
      <c r="AC9" s="2">
        <v>180</v>
      </c>
      <c r="AE9" s="3">
        <f>MAX(J9:AC9)</f>
        <v>227</v>
      </c>
    </row>
    <row r="10" spans="1:31" ht="12.75">
      <c r="A10" s="24"/>
      <c r="B10" s="15">
        <f>B9+1</f>
        <v>2</v>
      </c>
      <c r="C10" s="53" t="s">
        <v>34</v>
      </c>
      <c r="D10" s="53" t="s">
        <v>35</v>
      </c>
      <c r="E10" s="15" t="s">
        <v>24</v>
      </c>
      <c r="F10" s="65">
        <f>SUM(G10/H10)</f>
        <v>187.94444444444446</v>
      </c>
      <c r="G10" s="21">
        <f>SUM(J10:O10,Q10:V10,X10:AC10)</f>
        <v>3383</v>
      </c>
      <c r="H10" s="21">
        <f>COUNT(J10:O10,Q10:V10,X10:AC10)</f>
        <v>18</v>
      </c>
      <c r="I10" s="4" t="s">
        <v>101</v>
      </c>
      <c r="J10" s="2">
        <v>179</v>
      </c>
      <c r="K10" s="2">
        <v>224</v>
      </c>
      <c r="L10" s="2">
        <v>171</v>
      </c>
      <c r="M10" s="2">
        <v>152</v>
      </c>
      <c r="N10" s="2">
        <v>191</v>
      </c>
      <c r="O10" s="2">
        <v>168</v>
      </c>
      <c r="Q10" s="2">
        <v>199</v>
      </c>
      <c r="R10" s="2">
        <v>232</v>
      </c>
      <c r="S10" s="2">
        <v>198</v>
      </c>
      <c r="T10" s="2">
        <v>151</v>
      </c>
      <c r="U10" s="2">
        <v>172</v>
      </c>
      <c r="V10" s="2">
        <v>172</v>
      </c>
      <c r="X10" s="2">
        <v>191</v>
      </c>
      <c r="Y10" s="2">
        <v>175</v>
      </c>
      <c r="Z10" s="2">
        <v>172</v>
      </c>
      <c r="AA10" s="2">
        <v>222</v>
      </c>
      <c r="AB10" s="2">
        <v>200</v>
      </c>
      <c r="AC10" s="2">
        <v>214</v>
      </c>
      <c r="AE10" s="3">
        <f>MAX(J10:AC10)</f>
        <v>232</v>
      </c>
    </row>
    <row r="11" spans="1:29" ht="12.75">
      <c r="A11" s="24"/>
      <c r="B11" s="15">
        <f>B10+1</f>
        <v>3</v>
      </c>
      <c r="C11" s="53" t="s">
        <v>48</v>
      </c>
      <c r="D11" s="53" t="s">
        <v>49</v>
      </c>
      <c r="E11" s="15" t="s">
        <v>25</v>
      </c>
      <c r="F11" s="65">
        <f>SUM(G11/H11)</f>
        <v>149.77777777777777</v>
      </c>
      <c r="G11" s="21">
        <f>SUM(J11:O11,Q11:V11,X11:AC11)</f>
        <v>2696</v>
      </c>
      <c r="H11" s="21">
        <f>COUNT(J11:O11,Q11:V11,X11:AC11)</f>
        <v>18</v>
      </c>
      <c r="I11" s="4"/>
      <c r="J11" s="2">
        <v>131</v>
      </c>
      <c r="K11" s="2">
        <v>123</v>
      </c>
      <c r="L11" s="2">
        <v>143</v>
      </c>
      <c r="M11" s="2">
        <v>143</v>
      </c>
      <c r="N11" s="2">
        <v>147</v>
      </c>
      <c r="O11" s="2">
        <v>168</v>
      </c>
      <c r="Q11" s="2">
        <v>160</v>
      </c>
      <c r="R11" s="2">
        <v>112</v>
      </c>
      <c r="S11" s="2">
        <v>137</v>
      </c>
      <c r="T11" s="2">
        <v>136</v>
      </c>
      <c r="U11" s="2">
        <v>164</v>
      </c>
      <c r="V11" s="2">
        <v>138</v>
      </c>
      <c r="X11" s="2">
        <v>189</v>
      </c>
      <c r="Y11" s="2">
        <v>136</v>
      </c>
      <c r="Z11" s="2">
        <v>154</v>
      </c>
      <c r="AA11" s="2">
        <v>177</v>
      </c>
      <c r="AB11" s="2">
        <v>189</v>
      </c>
      <c r="AC11" s="2">
        <v>149</v>
      </c>
    </row>
    <row r="12" spans="1:9" ht="12.75">
      <c r="A12" s="24"/>
      <c r="B12" s="25"/>
      <c r="C12" s="61"/>
      <c r="D12" s="61"/>
      <c r="E12" s="25"/>
      <c r="F12" s="69"/>
      <c r="G12" s="28"/>
      <c r="H12" s="28"/>
      <c r="I12" s="4"/>
    </row>
    <row r="13" spans="1:9" ht="12.75">
      <c r="A13" s="24"/>
      <c r="B13" s="22"/>
      <c r="C13" s="23"/>
      <c r="D13" s="4"/>
      <c r="E13" s="24"/>
      <c r="F13" s="70"/>
      <c r="G13" s="11"/>
      <c r="H13" s="11"/>
      <c r="I13" s="4"/>
    </row>
    <row r="14" spans="1:29" ht="12.75">
      <c r="A14" s="24"/>
      <c r="B14" s="31"/>
      <c r="C14" s="34" t="s">
        <v>27</v>
      </c>
      <c r="D14" s="32" t="s">
        <v>81</v>
      </c>
      <c r="E14" s="32" t="s">
        <v>1</v>
      </c>
      <c r="F14" s="64" t="s">
        <v>2</v>
      </c>
      <c r="G14" s="64" t="s">
        <v>3</v>
      </c>
      <c r="H14" s="64" t="s">
        <v>4</v>
      </c>
      <c r="I14" s="4"/>
      <c r="J14" s="36" t="s">
        <v>5</v>
      </c>
      <c r="K14" s="36" t="s">
        <v>6</v>
      </c>
      <c r="L14" s="36" t="s">
        <v>7</v>
      </c>
      <c r="M14" s="36" t="s">
        <v>8</v>
      </c>
      <c r="N14" s="36" t="s">
        <v>9</v>
      </c>
      <c r="O14" s="36" t="s">
        <v>10</v>
      </c>
      <c r="P14"/>
      <c r="Q14" s="36" t="s">
        <v>11</v>
      </c>
      <c r="R14" s="36" t="s">
        <v>12</v>
      </c>
      <c r="S14" s="36" t="s">
        <v>13</v>
      </c>
      <c r="T14" s="36" t="s">
        <v>14</v>
      </c>
      <c r="U14" s="36" t="s">
        <v>15</v>
      </c>
      <c r="V14" s="36" t="s">
        <v>16</v>
      </c>
      <c r="W14" s="36"/>
      <c r="X14" s="36" t="s">
        <v>17</v>
      </c>
      <c r="Y14" s="36" t="s">
        <v>18</v>
      </c>
      <c r="Z14" s="36" t="s">
        <v>19</v>
      </c>
      <c r="AA14" s="36" t="s">
        <v>20</v>
      </c>
      <c r="AB14" s="36" t="s">
        <v>21</v>
      </c>
      <c r="AC14" s="37" t="s">
        <v>22</v>
      </c>
    </row>
    <row r="15" spans="1:31" ht="12.75">
      <c r="A15" s="24"/>
      <c r="B15" s="30">
        <f>B14+1</f>
        <v>1</v>
      </c>
      <c r="C15" s="53" t="s">
        <v>41</v>
      </c>
      <c r="D15" s="53" t="s">
        <v>42</v>
      </c>
      <c r="E15" s="15" t="s">
        <v>25</v>
      </c>
      <c r="F15" s="65">
        <f>SUM(G15/H15)</f>
        <v>187.94444444444446</v>
      </c>
      <c r="G15" s="21">
        <f>SUM(J15:O15,Q15:V15,X15:AC15)</f>
        <v>3383</v>
      </c>
      <c r="H15" s="21">
        <f>COUNT(J15:O15,Q15:V15,X15:AC15)</f>
        <v>18</v>
      </c>
      <c r="I15" s="4"/>
      <c r="J15" s="2">
        <v>198</v>
      </c>
      <c r="K15" s="2">
        <v>162</v>
      </c>
      <c r="L15" s="2">
        <v>253</v>
      </c>
      <c r="M15" s="2">
        <v>160</v>
      </c>
      <c r="N15" s="2">
        <v>190</v>
      </c>
      <c r="O15" s="2">
        <v>211</v>
      </c>
      <c r="Q15" s="2">
        <v>173</v>
      </c>
      <c r="R15" s="2">
        <v>210</v>
      </c>
      <c r="S15" s="2">
        <v>152</v>
      </c>
      <c r="T15" s="2">
        <v>173</v>
      </c>
      <c r="U15" s="2">
        <v>203</v>
      </c>
      <c r="V15" s="2">
        <v>170</v>
      </c>
      <c r="X15" s="2">
        <v>213</v>
      </c>
      <c r="Y15" s="2">
        <v>192</v>
      </c>
      <c r="Z15" s="2">
        <v>239</v>
      </c>
      <c r="AA15" s="2">
        <v>161</v>
      </c>
      <c r="AB15" s="2">
        <v>144</v>
      </c>
      <c r="AC15" s="2">
        <v>179</v>
      </c>
      <c r="AE15" s="3">
        <f>MAX(J15:AC15)</f>
        <v>253</v>
      </c>
    </row>
    <row r="16" spans="1:31" ht="12.75">
      <c r="A16" s="24"/>
      <c r="B16" s="15">
        <f>B15+1</f>
        <v>2</v>
      </c>
      <c r="C16" s="53" t="s">
        <v>37</v>
      </c>
      <c r="D16" s="53" t="s">
        <v>38</v>
      </c>
      <c r="E16" s="15" t="s">
        <v>23</v>
      </c>
      <c r="F16" s="65">
        <f>SUM(G16/H16)</f>
        <v>177.83333333333334</v>
      </c>
      <c r="G16" s="21">
        <f>SUM(J16:O16,Q16:V16,X16:AC16)</f>
        <v>3201</v>
      </c>
      <c r="H16" s="21">
        <f>COUNT(J16:O16,Q16:V16,X16:AC16)</f>
        <v>18</v>
      </c>
      <c r="I16" s="4" t="s">
        <v>101</v>
      </c>
      <c r="J16" s="60">
        <v>169</v>
      </c>
      <c r="K16" s="2">
        <v>159</v>
      </c>
      <c r="L16" s="2">
        <v>180</v>
      </c>
      <c r="M16" s="2">
        <v>142</v>
      </c>
      <c r="N16" s="2">
        <v>168</v>
      </c>
      <c r="O16" s="2">
        <v>169</v>
      </c>
      <c r="Q16" s="2">
        <v>157</v>
      </c>
      <c r="R16" s="2">
        <v>193</v>
      </c>
      <c r="S16" s="2">
        <v>186</v>
      </c>
      <c r="T16" s="2">
        <v>169</v>
      </c>
      <c r="U16" s="2">
        <v>235</v>
      </c>
      <c r="V16" s="2">
        <v>247</v>
      </c>
      <c r="X16" s="2">
        <v>175</v>
      </c>
      <c r="Y16" s="2">
        <v>152</v>
      </c>
      <c r="Z16" s="2">
        <v>198</v>
      </c>
      <c r="AA16" s="2">
        <v>165</v>
      </c>
      <c r="AB16" s="2">
        <v>151</v>
      </c>
      <c r="AC16" s="2">
        <v>186</v>
      </c>
      <c r="AE16" s="3">
        <f>MAX(J16:AC16)</f>
        <v>247</v>
      </c>
    </row>
    <row r="17" spans="1:31" ht="12.75">
      <c r="A17" s="24"/>
      <c r="B17" s="15">
        <f>B16+1</f>
        <v>3</v>
      </c>
      <c r="C17" s="53" t="s">
        <v>59</v>
      </c>
      <c r="D17" s="53" t="s">
        <v>60</v>
      </c>
      <c r="E17" s="15" t="s">
        <v>24</v>
      </c>
      <c r="F17" s="65">
        <f>SUM(G17/H17)</f>
        <v>168.88888888888889</v>
      </c>
      <c r="G17" s="21">
        <f>SUM(J17:O17,Q17:V17,X17:AC17)</f>
        <v>3040</v>
      </c>
      <c r="H17" s="21">
        <f>COUNT(J17:O17,Q17:V17,X17:AC17)</f>
        <v>18</v>
      </c>
      <c r="I17" s="4" t="s">
        <v>101</v>
      </c>
      <c r="J17" s="2">
        <v>143</v>
      </c>
      <c r="K17" s="2">
        <v>152</v>
      </c>
      <c r="L17" s="2">
        <v>234</v>
      </c>
      <c r="M17" s="2">
        <v>133</v>
      </c>
      <c r="N17" s="2">
        <v>149</v>
      </c>
      <c r="O17" s="2">
        <v>121</v>
      </c>
      <c r="Q17" s="2">
        <v>183</v>
      </c>
      <c r="R17" s="2">
        <v>204</v>
      </c>
      <c r="S17" s="2">
        <v>159</v>
      </c>
      <c r="T17" s="2">
        <v>171</v>
      </c>
      <c r="U17" s="2">
        <v>155</v>
      </c>
      <c r="V17" s="2">
        <v>136</v>
      </c>
      <c r="X17" s="2">
        <v>144</v>
      </c>
      <c r="Y17" s="2">
        <v>157</v>
      </c>
      <c r="Z17" s="2">
        <v>197</v>
      </c>
      <c r="AA17" s="2">
        <v>202</v>
      </c>
      <c r="AB17" s="2">
        <v>202</v>
      </c>
      <c r="AC17" s="2">
        <v>198</v>
      </c>
      <c r="AE17" s="3">
        <f>MAX(J17:AC17)</f>
        <v>234</v>
      </c>
    </row>
    <row r="18" spans="1:31" ht="12.75">
      <c r="A18" s="24"/>
      <c r="B18" s="15">
        <f>B17+1</f>
        <v>4</v>
      </c>
      <c r="C18" s="53" t="s">
        <v>43</v>
      </c>
      <c r="D18" s="53" t="s">
        <v>44</v>
      </c>
      <c r="E18" s="15" t="s">
        <v>23</v>
      </c>
      <c r="F18" s="65">
        <f>SUM(G18/H18)</f>
        <v>157.83333333333334</v>
      </c>
      <c r="G18" s="21">
        <f>SUM(J18:O18,Q18:V18,X18:AC18)</f>
        <v>2841</v>
      </c>
      <c r="H18" s="21">
        <f>COUNT(J18:O18,Q18:V18,X18:AC18)</f>
        <v>18</v>
      </c>
      <c r="I18" s="4" t="s">
        <v>101</v>
      </c>
      <c r="J18" s="2">
        <v>146</v>
      </c>
      <c r="K18" s="2">
        <v>148</v>
      </c>
      <c r="L18" s="2">
        <v>143</v>
      </c>
      <c r="M18" s="2">
        <v>167</v>
      </c>
      <c r="N18" s="2">
        <v>140</v>
      </c>
      <c r="O18" s="2">
        <v>156</v>
      </c>
      <c r="Q18" s="2">
        <v>141</v>
      </c>
      <c r="R18" s="2">
        <v>154</v>
      </c>
      <c r="S18" s="2">
        <v>134</v>
      </c>
      <c r="T18" s="2">
        <v>147</v>
      </c>
      <c r="U18" s="2">
        <v>189</v>
      </c>
      <c r="V18" s="2">
        <v>155</v>
      </c>
      <c r="X18" s="2">
        <v>190</v>
      </c>
      <c r="Y18" s="2">
        <v>146</v>
      </c>
      <c r="Z18" s="2">
        <v>181</v>
      </c>
      <c r="AA18" s="2">
        <v>201</v>
      </c>
      <c r="AB18" s="2">
        <v>146</v>
      </c>
      <c r="AC18" s="2">
        <v>157</v>
      </c>
      <c r="AE18" s="3">
        <f>MAX(J18:AC18)</f>
        <v>201</v>
      </c>
    </row>
    <row r="19" spans="1:31" ht="12.75">
      <c r="A19" s="24"/>
      <c r="B19" s="15">
        <f>B18+1</f>
        <v>5</v>
      </c>
      <c r="C19" s="58" t="s">
        <v>96</v>
      </c>
      <c r="D19" s="59" t="s">
        <v>97</v>
      </c>
      <c r="E19" s="15" t="s">
        <v>24</v>
      </c>
      <c r="F19" s="65">
        <f>SUM(G19/H19)</f>
        <v>128.11111111111111</v>
      </c>
      <c r="G19" s="21">
        <f>SUM(J19:O19,Q19:V19,X19:AC19)</f>
        <v>2306</v>
      </c>
      <c r="H19" s="21">
        <f>COUNT(J19:O19,Q19:V19,X19:AC19)</f>
        <v>18</v>
      </c>
      <c r="I19" s="4"/>
      <c r="J19" s="2">
        <v>135</v>
      </c>
      <c r="K19" s="2">
        <v>154</v>
      </c>
      <c r="L19" s="2">
        <v>125</v>
      </c>
      <c r="M19" s="2">
        <v>147</v>
      </c>
      <c r="N19" s="2">
        <v>137</v>
      </c>
      <c r="O19" s="2">
        <v>116</v>
      </c>
      <c r="Q19" s="2">
        <v>128</v>
      </c>
      <c r="R19" s="2">
        <v>103</v>
      </c>
      <c r="S19" s="2">
        <v>114</v>
      </c>
      <c r="T19" s="2">
        <v>173</v>
      </c>
      <c r="U19" s="2">
        <v>129</v>
      </c>
      <c r="V19" s="2">
        <v>114</v>
      </c>
      <c r="X19" s="2">
        <v>149</v>
      </c>
      <c r="Y19" s="2">
        <v>114</v>
      </c>
      <c r="Z19" s="2">
        <v>129</v>
      </c>
      <c r="AA19" s="2">
        <v>114</v>
      </c>
      <c r="AB19" s="2">
        <v>94</v>
      </c>
      <c r="AC19" s="2">
        <v>131</v>
      </c>
      <c r="AE19" s="3">
        <f>MAX(J19:AC19)</f>
        <v>173</v>
      </c>
    </row>
    <row r="20" spans="1:10" ht="12.75">
      <c r="A20" s="24"/>
      <c r="B20" s="25"/>
      <c r="C20" s="26"/>
      <c r="D20" s="26"/>
      <c r="E20" s="27"/>
      <c r="F20" s="67"/>
      <c r="G20"/>
      <c r="H20"/>
      <c r="I20" s="4"/>
      <c r="J20"/>
    </row>
    <row r="21" spans="1:29" ht="12.75">
      <c r="A21" s="24"/>
      <c r="B21" s="31"/>
      <c r="C21" s="34" t="s">
        <v>33</v>
      </c>
      <c r="D21" s="32" t="s">
        <v>82</v>
      </c>
      <c r="E21" s="32" t="s">
        <v>1</v>
      </c>
      <c r="F21" s="64" t="s">
        <v>2</v>
      </c>
      <c r="G21" s="64" t="s">
        <v>3</v>
      </c>
      <c r="H21" s="64" t="s">
        <v>4</v>
      </c>
      <c r="I21" s="4"/>
      <c r="J21" s="31" t="s">
        <v>5</v>
      </c>
      <c r="K21" s="32" t="s">
        <v>6</v>
      </c>
      <c r="L21" s="32" t="s">
        <v>7</v>
      </c>
      <c r="M21" s="32" t="s">
        <v>8</v>
      </c>
      <c r="N21" s="32" t="s">
        <v>9</v>
      </c>
      <c r="O21" s="32" t="s">
        <v>10</v>
      </c>
      <c r="P21" s="32"/>
      <c r="Q21" s="32" t="s">
        <v>11</v>
      </c>
      <c r="R21" s="32" t="s">
        <v>12</v>
      </c>
      <c r="S21" s="32" t="s">
        <v>13</v>
      </c>
      <c r="T21" s="32" t="s">
        <v>14</v>
      </c>
      <c r="U21" s="32" t="s">
        <v>15</v>
      </c>
      <c r="V21" s="32" t="s">
        <v>16</v>
      </c>
      <c r="W21" s="32"/>
      <c r="X21" s="32" t="s">
        <v>17</v>
      </c>
      <c r="Y21" s="32" t="s">
        <v>18</v>
      </c>
      <c r="Z21" s="32" t="s">
        <v>19</v>
      </c>
      <c r="AA21" s="32" t="s">
        <v>20</v>
      </c>
      <c r="AB21" s="32" t="s">
        <v>21</v>
      </c>
      <c r="AC21" s="33" t="s">
        <v>22</v>
      </c>
    </row>
    <row r="22" spans="1:31" ht="12.75">
      <c r="A22" s="24"/>
      <c r="B22" s="29">
        <v>1</v>
      </c>
      <c r="C22" s="54" t="s">
        <v>46</v>
      </c>
      <c r="D22" s="54" t="s">
        <v>47</v>
      </c>
      <c r="E22" s="29" t="s">
        <v>25</v>
      </c>
      <c r="F22" s="68">
        <f>SUM(G22/H22)</f>
        <v>154.72222222222223</v>
      </c>
      <c r="G22" s="21">
        <f>SUM(J22:O22,Q22:V22,X22:AC22)</f>
        <v>2785</v>
      </c>
      <c r="H22" s="21">
        <f>COUNT(J22:O22,Q22:V22,X22:AC22)</f>
        <v>18</v>
      </c>
      <c r="I22" s="4"/>
      <c r="J22" s="2">
        <v>173</v>
      </c>
      <c r="K22" s="2">
        <v>138</v>
      </c>
      <c r="L22" s="2">
        <v>159</v>
      </c>
      <c r="M22" s="2">
        <v>136</v>
      </c>
      <c r="N22" s="2">
        <v>194</v>
      </c>
      <c r="O22" s="2">
        <v>105</v>
      </c>
      <c r="Q22" s="2">
        <v>195</v>
      </c>
      <c r="R22" s="2">
        <v>135</v>
      </c>
      <c r="S22" s="2">
        <v>153</v>
      </c>
      <c r="T22" s="2">
        <v>128</v>
      </c>
      <c r="U22" s="2">
        <v>158</v>
      </c>
      <c r="V22" s="2">
        <v>158</v>
      </c>
      <c r="X22" s="2">
        <v>181</v>
      </c>
      <c r="Y22" s="2">
        <v>151</v>
      </c>
      <c r="Z22" s="2">
        <v>156</v>
      </c>
      <c r="AA22" s="2">
        <v>143</v>
      </c>
      <c r="AB22" s="2">
        <v>184</v>
      </c>
      <c r="AC22" s="2">
        <v>138</v>
      </c>
      <c r="AE22" s="3">
        <f>MAX(J22:AC22)</f>
        <v>195</v>
      </c>
    </row>
    <row r="23" spans="1:31" ht="12.75">
      <c r="A23" s="24"/>
      <c r="B23" s="15">
        <v>2</v>
      </c>
      <c r="C23" s="54" t="s">
        <v>72</v>
      </c>
      <c r="D23" s="54" t="s">
        <v>73</v>
      </c>
      <c r="E23" s="29" t="s">
        <v>23</v>
      </c>
      <c r="F23" s="68">
        <f>SUM(G23/H23)</f>
        <v>136.66666666666666</v>
      </c>
      <c r="G23" s="21">
        <f>SUM(J23:O23,Q23:V23,X23:AC23)</f>
        <v>2460</v>
      </c>
      <c r="H23" s="21">
        <f>COUNT(J23:O23,Q23:V23,X23:AC23)</f>
        <v>18</v>
      </c>
      <c r="I23" s="4" t="s">
        <v>101</v>
      </c>
      <c r="J23" s="2">
        <v>121</v>
      </c>
      <c r="K23" s="2">
        <v>152</v>
      </c>
      <c r="L23" s="2">
        <v>118</v>
      </c>
      <c r="M23" s="2">
        <v>172</v>
      </c>
      <c r="N23" s="2">
        <v>144</v>
      </c>
      <c r="O23" s="2">
        <v>108</v>
      </c>
      <c r="Q23" s="2">
        <v>145</v>
      </c>
      <c r="R23" s="2">
        <v>111</v>
      </c>
      <c r="S23" s="2">
        <v>134</v>
      </c>
      <c r="T23" s="2">
        <v>146</v>
      </c>
      <c r="U23" s="2">
        <v>167</v>
      </c>
      <c r="V23" s="2">
        <v>138</v>
      </c>
      <c r="X23" s="2">
        <v>107</v>
      </c>
      <c r="Y23" s="2">
        <v>137</v>
      </c>
      <c r="Z23" s="2">
        <v>113</v>
      </c>
      <c r="AA23" s="2">
        <v>158</v>
      </c>
      <c r="AB23" s="2">
        <v>137</v>
      </c>
      <c r="AC23" s="2">
        <v>152</v>
      </c>
      <c r="AE23" s="3">
        <f>MAX(J23:AC23)</f>
        <v>172</v>
      </c>
    </row>
    <row r="24" spans="1:9" ht="12.75">
      <c r="A24" s="24"/>
      <c r="B24" s="25"/>
      <c r="C24" s="61"/>
      <c r="D24" s="61"/>
      <c r="E24" s="25"/>
      <c r="F24" s="69"/>
      <c r="G24" s="69"/>
      <c r="H24" s="69"/>
      <c r="I24" s="4"/>
    </row>
    <row r="25" spans="1:22" ht="12.75">
      <c r="A25" s="24"/>
      <c r="B25" s="22"/>
      <c r="C25" s="23"/>
      <c r="D25" s="4"/>
      <c r="E25" s="24"/>
      <c r="F25" s="70"/>
      <c r="G25" s="11"/>
      <c r="H25" s="11"/>
      <c r="I25" s="4"/>
      <c r="J25" s="72" t="s">
        <v>86</v>
      </c>
      <c r="K25" s="72"/>
      <c r="L25" s="72"/>
      <c r="M25" s="72" t="s">
        <v>87</v>
      </c>
      <c r="N25" s="72"/>
      <c r="O25" s="72"/>
      <c r="P25" s="6"/>
      <c r="Q25" s="72" t="s">
        <v>88</v>
      </c>
      <c r="R25" s="72"/>
      <c r="S25" s="72"/>
      <c r="T25" s="72" t="s">
        <v>89</v>
      </c>
      <c r="U25" s="72"/>
      <c r="V25" s="72"/>
    </row>
    <row r="26" spans="1:22" ht="12.75">
      <c r="A26" s="24"/>
      <c r="B26" s="31"/>
      <c r="C26" s="34" t="s">
        <v>36</v>
      </c>
      <c r="D26" s="32" t="s">
        <v>83</v>
      </c>
      <c r="E26" s="32" t="s">
        <v>1</v>
      </c>
      <c r="F26" s="64" t="s">
        <v>2</v>
      </c>
      <c r="G26" s="64" t="s">
        <v>3</v>
      </c>
      <c r="H26" s="64" t="s">
        <v>4</v>
      </c>
      <c r="I26" s="4"/>
      <c r="J26" s="36" t="s">
        <v>5</v>
      </c>
      <c r="K26" s="36" t="s">
        <v>6</v>
      </c>
      <c r="L26" s="36" t="s">
        <v>7</v>
      </c>
      <c r="M26" s="36" t="s">
        <v>8</v>
      </c>
      <c r="N26" s="36" t="s">
        <v>9</v>
      </c>
      <c r="O26" s="36" t="s">
        <v>10</v>
      </c>
      <c r="P26" s="36"/>
      <c r="Q26" s="36" t="s">
        <v>11</v>
      </c>
      <c r="R26" s="36" t="s">
        <v>12</v>
      </c>
      <c r="S26" s="36" t="s">
        <v>13</v>
      </c>
      <c r="T26" s="36" t="s">
        <v>14</v>
      </c>
      <c r="U26" s="36" t="s">
        <v>15</v>
      </c>
      <c r="V26" s="37" t="s">
        <v>16</v>
      </c>
    </row>
    <row r="27" spans="1:31" ht="12.75">
      <c r="A27" s="24"/>
      <c r="B27" s="15">
        <f aca="true" t="shared" si="0" ref="B27:B33">B26+1</f>
        <v>1</v>
      </c>
      <c r="C27" s="53" t="s">
        <v>63</v>
      </c>
      <c r="D27" s="53" t="s">
        <v>62</v>
      </c>
      <c r="E27" s="15" t="s">
        <v>25</v>
      </c>
      <c r="F27" s="65">
        <f aca="true" t="shared" si="1" ref="F27:F33">SUM(G27/H27)</f>
        <v>140.11111111111111</v>
      </c>
      <c r="G27" s="21">
        <f aca="true" t="shared" si="2" ref="G27:G33">SUM(J27:L27,M27:O27,Q27:S27,T27:V27)</f>
        <v>1261</v>
      </c>
      <c r="H27" s="21">
        <f aca="true" t="shared" si="3" ref="H27:H33">COUNT(J27:L27,M27:O27,Q27:S27,T27:V27)</f>
        <v>9</v>
      </c>
      <c r="I27" s="4"/>
      <c r="J27" s="2">
        <v>109</v>
      </c>
      <c r="K27" s="2">
        <v>100</v>
      </c>
      <c r="L27" s="2">
        <v>142</v>
      </c>
      <c r="M27" s="2">
        <v>124</v>
      </c>
      <c r="N27" s="2">
        <v>111</v>
      </c>
      <c r="O27" s="2">
        <v>164</v>
      </c>
      <c r="Q27" s="2">
        <v>164</v>
      </c>
      <c r="R27" s="2">
        <v>171</v>
      </c>
      <c r="S27" s="2">
        <v>176</v>
      </c>
      <c r="AE27" s="3">
        <f>MAX(J27:AC27)</f>
        <v>176</v>
      </c>
    </row>
    <row r="28" spans="1:31" ht="12.75">
      <c r="A28" s="24"/>
      <c r="B28" s="15">
        <f t="shared" si="0"/>
        <v>2</v>
      </c>
      <c r="C28" s="53" t="s">
        <v>95</v>
      </c>
      <c r="D28" s="53" t="s">
        <v>94</v>
      </c>
      <c r="E28" s="15" t="s">
        <v>25</v>
      </c>
      <c r="F28" s="65">
        <f t="shared" si="1"/>
        <v>130.44444444444446</v>
      </c>
      <c r="G28" s="21">
        <f t="shared" si="2"/>
        <v>1174</v>
      </c>
      <c r="H28" s="21">
        <f t="shared" si="3"/>
        <v>9</v>
      </c>
      <c r="I28" s="4"/>
      <c r="J28" s="2">
        <v>126</v>
      </c>
      <c r="K28" s="2">
        <v>116</v>
      </c>
      <c r="L28" s="2">
        <v>125</v>
      </c>
      <c r="M28" s="2">
        <v>96</v>
      </c>
      <c r="N28" s="2">
        <v>126</v>
      </c>
      <c r="O28" s="2">
        <v>80</v>
      </c>
      <c r="Q28" s="2">
        <v>141</v>
      </c>
      <c r="R28" s="2">
        <v>174</v>
      </c>
      <c r="S28" s="2">
        <v>190</v>
      </c>
      <c r="AE28" s="3">
        <f>MAX(J28:AC28)</f>
        <v>190</v>
      </c>
    </row>
    <row r="29" spans="1:19" ht="12.75">
      <c r="A29" s="24"/>
      <c r="B29" s="15">
        <f t="shared" si="0"/>
        <v>3</v>
      </c>
      <c r="C29" s="53" t="s">
        <v>68</v>
      </c>
      <c r="D29" s="53" t="s">
        <v>66</v>
      </c>
      <c r="E29" s="15" t="s">
        <v>23</v>
      </c>
      <c r="F29" s="65">
        <f t="shared" si="1"/>
        <v>111.44444444444444</v>
      </c>
      <c r="G29" s="21">
        <f t="shared" si="2"/>
        <v>1003</v>
      </c>
      <c r="H29" s="21">
        <f t="shared" si="3"/>
        <v>9</v>
      </c>
      <c r="I29" s="4"/>
      <c r="J29" s="2">
        <v>101</v>
      </c>
      <c r="K29" s="2">
        <v>162</v>
      </c>
      <c r="L29" s="2">
        <v>133</v>
      </c>
      <c r="M29" s="2">
        <v>88</v>
      </c>
      <c r="N29" s="2">
        <v>92</v>
      </c>
      <c r="O29" s="2">
        <v>121</v>
      </c>
      <c r="Q29" s="2">
        <v>100</v>
      </c>
      <c r="R29" s="2">
        <v>78</v>
      </c>
      <c r="S29" s="2">
        <v>128</v>
      </c>
    </row>
    <row r="30" spans="1:31" ht="12.75">
      <c r="A30" s="24"/>
      <c r="B30" s="15">
        <f t="shared" si="0"/>
        <v>4</v>
      </c>
      <c r="C30" s="53" t="s">
        <v>64</v>
      </c>
      <c r="D30" s="53" t="s">
        <v>61</v>
      </c>
      <c r="E30" s="15" t="s">
        <v>25</v>
      </c>
      <c r="F30" s="65">
        <f t="shared" si="1"/>
        <v>111</v>
      </c>
      <c r="G30" s="21">
        <f t="shared" si="2"/>
        <v>999</v>
      </c>
      <c r="H30" s="21">
        <f t="shared" si="3"/>
        <v>9</v>
      </c>
      <c r="I30" s="4"/>
      <c r="J30" s="2">
        <v>95</v>
      </c>
      <c r="K30" s="2">
        <v>71</v>
      </c>
      <c r="L30" s="2">
        <v>121</v>
      </c>
      <c r="M30" s="2">
        <v>116</v>
      </c>
      <c r="N30" s="2">
        <v>110</v>
      </c>
      <c r="O30" s="2">
        <v>101</v>
      </c>
      <c r="Q30" s="2">
        <v>154</v>
      </c>
      <c r="R30" s="2">
        <v>131</v>
      </c>
      <c r="S30" s="2">
        <v>100</v>
      </c>
      <c r="AE30" s="3">
        <f>MAX(J30:AC30)</f>
        <v>154</v>
      </c>
    </row>
    <row r="31" spans="1:19" ht="12.75">
      <c r="A31" s="24"/>
      <c r="B31" s="15">
        <f t="shared" si="0"/>
        <v>5</v>
      </c>
      <c r="C31" s="53" t="s">
        <v>70</v>
      </c>
      <c r="D31" s="53" t="s">
        <v>71</v>
      </c>
      <c r="E31" s="15" t="s">
        <v>23</v>
      </c>
      <c r="F31" s="65">
        <f t="shared" si="1"/>
        <v>104.11111111111111</v>
      </c>
      <c r="G31" s="21">
        <f t="shared" si="2"/>
        <v>937</v>
      </c>
      <c r="H31" s="21">
        <f t="shared" si="3"/>
        <v>9</v>
      </c>
      <c r="I31" s="4"/>
      <c r="J31" s="2">
        <v>159</v>
      </c>
      <c r="K31" s="2">
        <v>102</v>
      </c>
      <c r="L31" s="2">
        <v>113</v>
      </c>
      <c r="M31" s="2">
        <v>91</v>
      </c>
      <c r="N31" s="2">
        <v>94</v>
      </c>
      <c r="O31" s="2">
        <v>98</v>
      </c>
      <c r="Q31" s="2">
        <v>95</v>
      </c>
      <c r="R31" s="2">
        <v>93</v>
      </c>
      <c r="S31" s="2">
        <v>92</v>
      </c>
    </row>
    <row r="32" spans="1:19" ht="12.75">
      <c r="A32" s="24"/>
      <c r="B32" s="15">
        <f t="shared" si="0"/>
        <v>6</v>
      </c>
      <c r="C32" s="53" t="s">
        <v>90</v>
      </c>
      <c r="D32" s="53" t="s">
        <v>91</v>
      </c>
      <c r="E32" s="15" t="s">
        <v>23</v>
      </c>
      <c r="F32" s="65">
        <f t="shared" si="1"/>
        <v>104</v>
      </c>
      <c r="G32" s="21">
        <f t="shared" si="2"/>
        <v>936</v>
      </c>
      <c r="H32" s="21">
        <f t="shared" si="3"/>
        <v>9</v>
      </c>
      <c r="I32" s="4"/>
      <c r="J32" s="2">
        <v>101</v>
      </c>
      <c r="K32" s="2">
        <v>99</v>
      </c>
      <c r="L32" s="2">
        <v>103</v>
      </c>
      <c r="M32" s="2">
        <v>110</v>
      </c>
      <c r="N32" s="2">
        <v>102</v>
      </c>
      <c r="O32" s="2">
        <v>89</v>
      </c>
      <c r="Q32" s="2">
        <v>121</v>
      </c>
      <c r="R32" s="2">
        <v>86</v>
      </c>
      <c r="S32" s="2">
        <v>125</v>
      </c>
    </row>
    <row r="33" spans="1:31" ht="12.75">
      <c r="A33" s="24"/>
      <c r="B33" s="15">
        <f t="shared" si="0"/>
        <v>7</v>
      </c>
      <c r="C33" s="53" t="s">
        <v>65</v>
      </c>
      <c r="D33" s="53" t="s">
        <v>69</v>
      </c>
      <c r="E33" s="15" t="s">
        <v>23</v>
      </c>
      <c r="F33" s="65">
        <f t="shared" si="1"/>
        <v>102.33333333333333</v>
      </c>
      <c r="G33" s="21">
        <f t="shared" si="2"/>
        <v>921</v>
      </c>
      <c r="H33" s="21">
        <f t="shared" si="3"/>
        <v>9</v>
      </c>
      <c r="I33" s="4"/>
      <c r="J33" s="2">
        <v>89</v>
      </c>
      <c r="K33" s="2">
        <v>107</v>
      </c>
      <c r="L33" s="2">
        <v>68</v>
      </c>
      <c r="M33" s="2">
        <v>112</v>
      </c>
      <c r="N33" s="2">
        <v>147</v>
      </c>
      <c r="O33" s="2">
        <v>76</v>
      </c>
      <c r="Q33" s="2">
        <v>102</v>
      </c>
      <c r="R33" s="2">
        <v>114</v>
      </c>
      <c r="S33" s="2">
        <v>106</v>
      </c>
      <c r="AE33" s="3">
        <f>MAX(J33:AC33)</f>
        <v>147</v>
      </c>
    </row>
    <row r="34" spans="1:19" ht="12.75">
      <c r="A34" s="24"/>
      <c r="B34" s="25"/>
      <c r="C34" s="26"/>
      <c r="D34" s="26"/>
      <c r="E34" s="27"/>
      <c r="F34" s="67"/>
      <c r="G34"/>
      <c r="H34"/>
      <c r="I34" s="4"/>
      <c r="L34"/>
      <c r="P34"/>
      <c r="S34"/>
    </row>
    <row r="35" spans="1:22" ht="12.75">
      <c r="A35" s="24"/>
      <c r="B35" s="31"/>
      <c r="C35" s="34" t="s">
        <v>45</v>
      </c>
      <c r="D35" s="32" t="s">
        <v>84</v>
      </c>
      <c r="E35" s="32" t="s">
        <v>1</v>
      </c>
      <c r="F35" s="64" t="s">
        <v>2</v>
      </c>
      <c r="G35" s="32" t="s">
        <v>3</v>
      </c>
      <c r="H35" s="64" t="s">
        <v>4</v>
      </c>
      <c r="I35" s="4"/>
      <c r="J35" s="35" t="s">
        <v>5</v>
      </c>
      <c r="K35" s="35" t="s">
        <v>6</v>
      </c>
      <c r="L35" s="36" t="s">
        <v>7</v>
      </c>
      <c r="M35" s="36" t="s">
        <v>8</v>
      </c>
      <c r="N35" s="36" t="s">
        <v>9</v>
      </c>
      <c r="O35" s="36" t="s">
        <v>10</v>
      </c>
      <c r="P35" s="36"/>
      <c r="Q35" s="36" t="s">
        <v>11</v>
      </c>
      <c r="R35" s="36" t="s">
        <v>12</v>
      </c>
      <c r="S35" s="36" t="s">
        <v>13</v>
      </c>
      <c r="T35" s="36" t="s">
        <v>14</v>
      </c>
      <c r="U35" s="36" t="s">
        <v>15</v>
      </c>
      <c r="V35" s="37" t="s">
        <v>16</v>
      </c>
    </row>
    <row r="36" spans="1:31" ht="12.75">
      <c r="A36" s="24"/>
      <c r="B36" s="15">
        <f>B35+1</f>
        <v>1</v>
      </c>
      <c r="C36" s="54" t="s">
        <v>52</v>
      </c>
      <c r="D36" s="54" t="s">
        <v>53</v>
      </c>
      <c r="E36" s="29" t="s">
        <v>23</v>
      </c>
      <c r="F36" s="68">
        <f>SUM(G36/H36)</f>
        <v>127.66666666666667</v>
      </c>
      <c r="G36" s="21">
        <f>SUM(J36:L36,M36:O36,Q36:S36,T36:V36)</f>
        <v>1149</v>
      </c>
      <c r="H36" s="21">
        <f>COUNT(J36:L36,M36:O36,Q36:S36,T36:V36)</f>
        <v>9</v>
      </c>
      <c r="I36" s="4"/>
      <c r="J36" s="2">
        <v>129</v>
      </c>
      <c r="K36" s="2">
        <v>114</v>
      </c>
      <c r="L36" s="2">
        <v>147</v>
      </c>
      <c r="M36" s="2">
        <v>119</v>
      </c>
      <c r="N36" s="2">
        <v>134</v>
      </c>
      <c r="O36" s="2">
        <v>144</v>
      </c>
      <c r="Q36" s="2">
        <v>100</v>
      </c>
      <c r="R36" s="2">
        <v>125</v>
      </c>
      <c r="S36" s="2">
        <v>137</v>
      </c>
      <c r="AE36" s="3">
        <f>MAX(J36:AC36)</f>
        <v>147</v>
      </c>
    </row>
    <row r="37" spans="1:31" ht="12.75">
      <c r="A37" s="24"/>
      <c r="B37" s="15">
        <f>B36+1</f>
        <v>2</v>
      </c>
      <c r="C37" s="54" t="s">
        <v>92</v>
      </c>
      <c r="D37" s="55" t="s">
        <v>93</v>
      </c>
      <c r="E37" s="15" t="s">
        <v>23</v>
      </c>
      <c r="F37" s="65">
        <f>SUM(G37/H37)</f>
        <v>81.77777777777777</v>
      </c>
      <c r="G37" s="21">
        <f>SUM(J37:L37,M37:O37,Q37:S37,T37:V37)</f>
        <v>736</v>
      </c>
      <c r="H37" s="21">
        <f>COUNT(J37:L37,M37:O37,Q37:S37,T37:V37)</f>
        <v>9</v>
      </c>
      <c r="I37" s="4"/>
      <c r="J37" s="2">
        <v>108</v>
      </c>
      <c r="K37" s="2">
        <v>78</v>
      </c>
      <c r="L37" s="2">
        <v>64</v>
      </c>
      <c r="M37" s="2">
        <v>93</v>
      </c>
      <c r="N37" s="2">
        <v>78</v>
      </c>
      <c r="O37" s="2">
        <v>76</v>
      </c>
      <c r="Q37" s="2">
        <v>90</v>
      </c>
      <c r="R37" s="2">
        <v>75</v>
      </c>
      <c r="S37" s="2">
        <v>74</v>
      </c>
      <c r="AE37" s="3">
        <f>MAX(J37:AC37)</f>
        <v>108</v>
      </c>
    </row>
    <row r="38" spans="1:9" ht="12.75">
      <c r="A38" s="24"/>
      <c r="B38" s="25"/>
      <c r="C38" s="61"/>
      <c r="D38" s="62"/>
      <c r="E38" s="25"/>
      <c r="F38" s="69"/>
      <c r="G38" s="28"/>
      <c r="H38" s="28"/>
      <c r="I38" s="4"/>
    </row>
    <row r="39" spans="1:11" ht="12.75">
      <c r="A39" s="24"/>
      <c r="B39" s="22"/>
      <c r="C39" s="23"/>
      <c r="D39" s="4"/>
      <c r="E39" s="24"/>
      <c r="F39" s="70"/>
      <c r="G39" s="11"/>
      <c r="H39" s="11"/>
      <c r="I39" s="4"/>
      <c r="J39"/>
      <c r="K39"/>
    </row>
    <row r="40" spans="1:22" ht="12.75">
      <c r="A40" s="24"/>
      <c r="B40" s="31"/>
      <c r="C40" s="34" t="s">
        <v>50</v>
      </c>
      <c r="D40" s="32" t="s">
        <v>85</v>
      </c>
      <c r="E40" s="32" t="s">
        <v>1</v>
      </c>
      <c r="F40" s="64" t="s">
        <v>2</v>
      </c>
      <c r="G40" s="64" t="s">
        <v>3</v>
      </c>
      <c r="H40" s="64" t="s">
        <v>4</v>
      </c>
      <c r="I40" s="4"/>
      <c r="J40" s="35" t="s">
        <v>5</v>
      </c>
      <c r="K40" s="35" t="s">
        <v>6</v>
      </c>
      <c r="L40" s="35" t="s">
        <v>7</v>
      </c>
      <c r="M40" s="36" t="s">
        <v>8</v>
      </c>
      <c r="N40" s="36" t="s">
        <v>9</v>
      </c>
      <c r="O40" s="36" t="s">
        <v>10</v>
      </c>
      <c r="P40" s="36"/>
      <c r="Q40" s="36" t="s">
        <v>11</v>
      </c>
      <c r="R40" s="36" t="s">
        <v>12</v>
      </c>
      <c r="S40" s="36" t="s">
        <v>13</v>
      </c>
      <c r="T40" s="36" t="s">
        <v>14</v>
      </c>
      <c r="U40" s="36" t="s">
        <v>15</v>
      </c>
      <c r="V40" s="37" t="s">
        <v>16</v>
      </c>
    </row>
    <row r="41" spans="1:31" ht="12.75">
      <c r="A41" s="24"/>
      <c r="B41" s="15">
        <f>B40+1</f>
        <v>1</v>
      </c>
      <c r="C41" s="53" t="s">
        <v>100</v>
      </c>
      <c r="D41" s="53" t="s">
        <v>99</v>
      </c>
      <c r="E41" s="15" t="s">
        <v>23</v>
      </c>
      <c r="F41" s="65">
        <f>SUM(G41/H41)</f>
        <v>89.88888888888889</v>
      </c>
      <c r="G41" s="21">
        <f>SUM(J41:L41,M41:O41,Q41:S41,T41:V41)</f>
        <v>809</v>
      </c>
      <c r="H41" s="21">
        <f>COUNT(J41:L41,M41:O41,Q41:S41,T41:V41)</f>
        <v>9</v>
      </c>
      <c r="I41" s="4"/>
      <c r="J41" s="2">
        <v>66</v>
      </c>
      <c r="K41" s="2">
        <v>88</v>
      </c>
      <c r="L41" s="2">
        <v>103</v>
      </c>
      <c r="M41" s="2">
        <v>96</v>
      </c>
      <c r="N41" s="2">
        <v>92</v>
      </c>
      <c r="O41" s="2">
        <v>72</v>
      </c>
      <c r="Q41" s="2">
        <v>97</v>
      </c>
      <c r="R41" s="2">
        <v>97</v>
      </c>
      <c r="S41" s="2">
        <v>98</v>
      </c>
      <c r="AE41" s="3">
        <f>MAX(J41:AC41)</f>
        <v>103</v>
      </c>
    </row>
    <row r="42" spans="1:31" ht="12.75">
      <c r="A42" s="24"/>
      <c r="B42" s="15">
        <f>B41+1</f>
        <v>2</v>
      </c>
      <c r="C42" s="54" t="s">
        <v>105</v>
      </c>
      <c r="D42" s="53" t="s">
        <v>106</v>
      </c>
      <c r="E42" s="15" t="s">
        <v>32</v>
      </c>
      <c r="F42" s="65">
        <f>SUM(G42/H42)</f>
        <v>67.66666666666667</v>
      </c>
      <c r="G42" s="21">
        <f>SUM(J42:L42,M42:O42,Q42:S42,T42:V42)</f>
        <v>406</v>
      </c>
      <c r="H42" s="21">
        <f>COUNT(J42:L42,M42:O42,Q42:S42,T42:V42)</f>
        <v>6</v>
      </c>
      <c r="I42" s="4"/>
      <c r="J42" s="2">
        <v>60</v>
      </c>
      <c r="K42" s="2">
        <v>59</v>
      </c>
      <c r="L42" s="2">
        <v>81</v>
      </c>
      <c r="M42" s="2">
        <v>35</v>
      </c>
      <c r="N42" s="2">
        <v>81</v>
      </c>
      <c r="O42" s="2">
        <v>90</v>
      </c>
      <c r="AE42" s="3">
        <f>MAX(J42:AC42)</f>
        <v>90</v>
      </c>
    </row>
    <row r="43" spans="1:11" ht="12.75">
      <c r="A43" s="24"/>
      <c r="B43" s="25"/>
      <c r="C43" s="26"/>
      <c r="D43" s="26"/>
      <c r="E43" s="27"/>
      <c r="F43" s="67"/>
      <c r="G43" s="28"/>
      <c r="H43"/>
      <c r="I43" s="4"/>
      <c r="K43"/>
    </row>
    <row r="44" spans="1:11" ht="12.75">
      <c r="A44" s="24"/>
      <c r="B44" s="22"/>
      <c r="C44" s="23"/>
      <c r="D44" s="4"/>
      <c r="E44" s="24"/>
      <c r="F44" s="70"/>
      <c r="G44" s="24"/>
      <c r="H44" s="4"/>
      <c r="I44" s="4"/>
      <c r="K44"/>
    </row>
    <row r="45" ht="12.75">
      <c r="F45"/>
    </row>
    <row r="46" spans="6:7" ht="12.75">
      <c r="F46"/>
      <c r="G46"/>
    </row>
    <row r="47" ht="12.75">
      <c r="F47"/>
    </row>
    <row r="48" ht="12.75">
      <c r="F48"/>
    </row>
    <row r="49" spans="4:7" ht="12.75">
      <c r="D49" t="s">
        <v>25</v>
      </c>
      <c r="E49" s="1">
        <f>COUNTIF($E$4:$E$42,D49)</f>
        <v>7</v>
      </c>
      <c r="F49" s="71">
        <f>E49/$E$54</f>
        <v>0.2916666666666667</v>
      </c>
      <c r="G49"/>
    </row>
    <row r="50" spans="4:6" ht="12.75">
      <c r="D50" t="s">
        <v>23</v>
      </c>
      <c r="E50" s="1">
        <f>COUNTIF($E$4:$E$42,D50)</f>
        <v>10</v>
      </c>
      <c r="F50" s="71">
        <f>E50/$E$54</f>
        <v>0.4166666666666667</v>
      </c>
    </row>
    <row r="51" spans="4:6" ht="12.75">
      <c r="D51" t="s">
        <v>24</v>
      </c>
      <c r="E51" s="1">
        <f>COUNTIF($E$4:$E$42,D51)</f>
        <v>6</v>
      </c>
      <c r="F51" s="71">
        <f>E51/$E$54</f>
        <v>0.25</v>
      </c>
    </row>
    <row r="52" spans="4:6" ht="12.75">
      <c r="D52" t="s">
        <v>32</v>
      </c>
      <c r="E52" s="1">
        <f>COUNTIF($E$4:$E$42,D52)</f>
        <v>1</v>
      </c>
      <c r="F52" s="71">
        <f>E52/$E$54</f>
        <v>0.041666666666666664</v>
      </c>
    </row>
    <row r="53" spans="6:7" ht="12.75">
      <c r="F53"/>
      <c r="G53"/>
    </row>
    <row r="54" spans="5:6" ht="12.75">
      <c r="E54" s="1">
        <f>SUM(E49:E53)</f>
        <v>24</v>
      </c>
      <c r="F54"/>
    </row>
    <row r="55" ht="12.75">
      <c r="F55"/>
    </row>
    <row r="56" ht="12.75">
      <c r="F56"/>
    </row>
    <row r="57" ht="12.75">
      <c r="F57"/>
    </row>
    <row r="58" spans="6:8" ht="12.75">
      <c r="F58">
        <v>13</v>
      </c>
      <c r="G58" s="1">
        <v>4600</v>
      </c>
      <c r="H58" s="1">
        <f>F58*G58</f>
        <v>59800</v>
      </c>
    </row>
    <row r="59" ht="12.75">
      <c r="F59"/>
    </row>
    <row r="60" spans="5:8" ht="12.75">
      <c r="E60" s="1" t="s">
        <v>104</v>
      </c>
      <c r="F60"/>
      <c r="H60" s="1">
        <v>27600</v>
      </c>
    </row>
    <row r="61" spans="5:8" ht="12.75">
      <c r="E61" s="1" t="s">
        <v>25</v>
      </c>
      <c r="F61">
        <v>4</v>
      </c>
      <c r="G61" s="1">
        <v>4600</v>
      </c>
      <c r="H61" s="1">
        <f>F61*G61</f>
        <v>18400</v>
      </c>
    </row>
    <row r="62" spans="5:8" ht="12.75">
      <c r="E62" s="1" t="s">
        <v>102</v>
      </c>
      <c r="F62">
        <v>1</v>
      </c>
      <c r="G62" s="1">
        <v>4600</v>
      </c>
      <c r="H62" s="1">
        <f>F62*G62</f>
        <v>4600</v>
      </c>
    </row>
    <row r="63" spans="5:8" ht="12.75">
      <c r="E63" s="63" t="s">
        <v>103</v>
      </c>
      <c r="F63">
        <v>2</v>
      </c>
      <c r="G63" s="1">
        <v>4600</v>
      </c>
      <c r="H63" s="1">
        <f>F63*G63</f>
        <v>9200</v>
      </c>
    </row>
    <row r="64" spans="6:8" ht="12.75">
      <c r="F64"/>
      <c r="G64"/>
      <c r="H64" s="1">
        <f>SUM(H60:H63)</f>
        <v>59800</v>
      </c>
    </row>
    <row r="65" ht="12.75">
      <c r="F65"/>
    </row>
    <row r="66" spans="6:8" ht="12.75">
      <c r="F66">
        <v>11</v>
      </c>
      <c r="G66" s="1">
        <v>3100</v>
      </c>
      <c r="H66" s="1">
        <f>F66*G66</f>
        <v>34100</v>
      </c>
    </row>
    <row r="67" ht="12.75">
      <c r="F67"/>
    </row>
    <row r="68" spans="5:8" ht="12.75">
      <c r="E68" s="1" t="s">
        <v>25</v>
      </c>
      <c r="F68">
        <v>3</v>
      </c>
      <c r="G68" s="1">
        <v>3100</v>
      </c>
      <c r="H68" s="1">
        <f>F68*G68</f>
        <v>9300</v>
      </c>
    </row>
    <row r="69" ht="12.75">
      <c r="F69"/>
    </row>
  </sheetData>
  <mergeCells count="8">
    <mergeCell ref="B1:H1"/>
    <mergeCell ref="J2:O2"/>
    <mergeCell ref="Q2:V2"/>
    <mergeCell ref="X2:AC2"/>
    <mergeCell ref="J25:L25"/>
    <mergeCell ref="M25:O25"/>
    <mergeCell ref="Q25:S25"/>
    <mergeCell ref="T25:V25"/>
  </mergeCells>
  <hyperlinks>
    <hyperlink ref="K21" r:id="rId1" display="ivar75@hotmail.com"/>
    <hyperlink ref="L31" r:id="rId2" display="http://innrivefur/web/thjodskra?thjodHeimilisfang=Reynimel%2060&amp;thjodTafla=einstaklingur&amp;thjodHefLeitad=Y"/>
    <hyperlink ref="K34" r:id="rId3" display="broskallurinn@hotmail.com"/>
    <hyperlink ref="K47" r:id="rId4" tooltip="Click here to send email." display="mailto:cobrar@islandia.is"/>
    <hyperlink ref="K48" r:id="rId5" display="bjorn.k@simnet.is"/>
    <hyperlink ref="H47" r:id="rId6" tooltip="Click here to send email." display="mailto:cobrar@islandia.is"/>
    <hyperlink ref="H48" r:id="rId7" display="bjorn.k@simnet.is"/>
    <hyperlink ref="H1" r:id="rId8" display="material@its.is "/>
    <hyperlink ref="K46" r:id="rId9" display="unnur@dv.is"/>
    <hyperlink ref="H46" r:id="rId10" display="unnur@dv.is"/>
    <hyperlink ref="F1" r:id="rId11" display="material@its.is "/>
    <hyperlink ref="AD13" r:id="rId12" display="steini@hreinarlinur.is"/>
    <hyperlink ref="AD11" r:id="rId13" display="hud@islandia.is"/>
    <hyperlink ref="AD9" r:id="rId14" display="arnar@hreinarlinur.is"/>
    <hyperlink ref="K45" r:id="rId15" display="bjorn.k@simnet.is"/>
    <hyperlink ref="K49" r:id="rId16" display="emilj@vis.is"/>
    <hyperlink ref="R2" r:id="rId17" display="http://www.simaskra.is/control/index?pid=10371&amp;SIMI=5684554"/>
    <hyperlink ref="K55" r:id="rId18" display="finnlaugurh@postur.is"/>
    <hyperlink ref="K56" r:id="rId19" display="hjalli@jonar.is"/>
    <hyperlink ref="H45" r:id="rId20" display="bjorn.k@simnet.is"/>
    <hyperlink ref="H49" r:id="rId21" display="emilj@vis.is"/>
    <hyperlink ref="H55" r:id="rId22" display="finnlaugurh@postur.is"/>
    <hyperlink ref="H56" r:id="rId23" display="hjalli@jonar.is"/>
    <hyperlink ref="K50" r:id="rId24" display="finnlaugurh@postur.is"/>
    <hyperlink ref="K54" r:id="rId25" display="emilj@vis.is"/>
    <hyperlink ref="R5" r:id="rId26" display="jos@sjova.is"/>
    <hyperlink ref="H50" r:id="rId27" display="finnlaugurh@postur.is"/>
    <hyperlink ref="H54" r:id="rId28" display="emilj@vis.is"/>
    <hyperlink ref="G13" r:id="rId29" display="http://innrivefur/web/thjodskra?thjodHeimilisfang=Seljabraut%2076&amp;thjodTafla=einstaklingur&amp;thjodHefLeitad=Y"/>
    <hyperlink ref="J34" r:id="rId30" display="http://innrivefur/web/thjodskra?thjodHeimilisfang=Reynimel%2060&amp;thjodTafla=einstaklingur&amp;thjodHefLeitad=Y"/>
    <hyperlink ref="I55" r:id="rId31" display="geirith@ejs.is"/>
    <hyperlink ref="I56" r:id="rId32" display="jonmagga@simnet.is"/>
    <hyperlink ref="S5" r:id="rId33" display="jos@sjova.is"/>
    <hyperlink ref="I54" r:id="rId34" display="arnar@hreinarlinur.is"/>
    <hyperlink ref="AD20" r:id="rId35" display="steini@hreinarlinur.is"/>
    <hyperlink ref="AD17" r:id="rId36" display="hud@islandia.is"/>
    <hyperlink ref="AD18" r:id="rId37" display="steini@hreinarlinur.is"/>
    <hyperlink ref="L21" r:id="rId38" display="http://innrivefur/web/thjodskra?thjodHeimilisfang=Seljabraut%2076&amp;thjodTafla=einstaklingur&amp;thjodHefLeitad=Y"/>
    <hyperlink ref="J21" r:id="rId39" display="http://innrivefur/web/thjodskra?thjodHeimilisfang=Seljabraut%2076&amp;thjodTafla=einstaklingur&amp;thjodHefLeitad=Y"/>
    <hyperlink ref="AD5" r:id="rId40" display="hud@islandia.is"/>
    <hyperlink ref="AD4" r:id="rId41" display="arnar@hreinarlinur.is"/>
    <hyperlink ref="G1" r:id="rId42" display="http://innrivefur/web/thjodskra?thjodHeimilisfang=Sólvallagötu%2037&amp;thjodTafla=einstaklingur&amp;thjodHefLeitad=Y"/>
    <hyperlink ref="M6" r:id="rId43" display="http://www.simaskra.is/control/index?pid=10371&amp;SIMI=5684554"/>
    <hyperlink ref="AD6" r:id="rId44" display="hud@islandia.is"/>
    <hyperlink ref="K51" r:id="rId45" display="emilj@vis.is"/>
    <hyperlink ref="H51" r:id="rId46" display="emilj@vis.is"/>
    <hyperlink ref="O4" r:id="rId47" display="sigurlaugj@simnet.is"/>
    <hyperlink ref="AD19" r:id="rId48" display="steini@hreinarlinur.is"/>
    <hyperlink ref="AD14" r:id="rId49" display="hud@islandia.is"/>
    <hyperlink ref="AD16" r:id="rId50" display="arnar@hreinarlinur.is"/>
    <hyperlink ref="K52" r:id="rId51" display="finnlaugurh@postur.is"/>
    <hyperlink ref="K53" r:id="rId52" display="hjalli@jonar.is"/>
    <hyperlink ref="H52" r:id="rId53" display="finnlaugurh@postur.is"/>
    <hyperlink ref="H53" r:id="rId54" display="hjalli@jonar.is"/>
    <hyperlink ref="I61" r:id="rId55" display="keilaimjodd@simnet.is"/>
    <hyperlink ref="I64" r:id="rId56" display="ivar75@hotmail.com"/>
    <hyperlink ref="I65" r:id="rId57" display="birgir.k@simnet.is"/>
    <hyperlink ref="I58" r:id="rId58" display="steini@hreinarlinur.is"/>
    <hyperlink ref="I68" r:id="rId59" display="rellir@simnet.is"/>
    <hyperlink ref="I66" r:id="rId60" display="asgeirh@postur.is"/>
    <hyperlink ref="I57" r:id="rId61" display="jonmagga@simnet.is"/>
    <hyperlink ref="J46" r:id="rId62" display="http://innrivefur/web/thjodskra?thjodHeimilisfang=Rósarima%206&amp;thjodTafla=einstaklingur&amp;thjodHefLeitad=Y"/>
    <hyperlink ref="P4" r:id="rId63" display="http://www.simaskra.is/control/index?pid=10371&amp;SIMI=5684554"/>
    <hyperlink ref="I69" r:id="rId64" display="haukurod@internet.is"/>
    <hyperlink ref="S14" r:id="rId65" display="berglind@tmhf.is"/>
    <hyperlink ref="S19" r:id="rId66" display="jos@sjova.is"/>
    <hyperlink ref="J53" r:id="rId67" tooltip="Leit að heimilisfangi" display="javascript:searchByAddress('Barðavogi 34')"/>
    <hyperlink ref="M32" r:id="rId68" display="http://www.simaskra.is/control/index?pid=10371&amp;SIMI=5684554"/>
    <hyperlink ref="AR40" r:id="rId69" display="ago@hi.is"/>
    <hyperlink ref="AU19" r:id="rId70" display="toti@landsbanki.is"/>
    <hyperlink ref="AU64" r:id="rId71" display="ivar75@hotmail.com"/>
    <hyperlink ref="AU58" r:id="rId72" display="steini@hreinarlinur.is"/>
    <hyperlink ref="AU56" r:id="rId73" display="jonmagga@simnet.is"/>
    <hyperlink ref="AU27" r:id="rId74" display="jonmagga@simnet.is"/>
    <hyperlink ref="AU16" r:id="rId75" display="sig4@hotmail.com"/>
    <hyperlink ref="AU51" r:id="rId76" display="toti@landsbanki.is"/>
    <hyperlink ref="AU36" r:id="rId77" display="material@its.is "/>
    <hyperlink ref="AU30" r:id="rId78" display="steini@hreinarlinur.is"/>
    <hyperlink ref="AU57" r:id="rId79" display="jonmagga@simnet.is"/>
    <hyperlink ref="AU28" r:id="rId80" display="keilaimjodd@simnet.is"/>
    <hyperlink ref="AV39" r:id="rId81" display="http://innrivefur/web/thjodskra?thjodHeimilisfang=Rekagranda%204&amp;thjodTafla=einstaklingur&amp;thjodHefLeitad=Y"/>
    <hyperlink ref="AU17" r:id="rId82" display="mailto:viglin@spron.is"/>
    <hyperlink ref="AV17" r:id="rId83" display="http://innrivefur/web/thjodskra?thjodHeimilisfang=Sólvallagötu%2037&amp;thjodTafla=einstaklingur&amp;thjodHefLeitad=Y"/>
    <hyperlink ref="AV14" r:id="rId84" display="http://innrivefur/web/thjodskra?thjodHeimilisfang=Rósarima%206&amp;thjodTafla=einstaklingur&amp;thjodHefLeitad=Y"/>
    <hyperlink ref="AV31" r:id="rId85" display="http://innrivefur/web/thjodskra?thjodHeimilisfang=Seljabraut%2076&amp;thjodTafla=einstaklingur&amp;thjodHefLeitad=Y"/>
    <hyperlink ref="AU50" r:id="rId86" display="aro@mi.is"/>
    <hyperlink ref="AU66" r:id="rId87" display="asgeirh@postur.is"/>
    <hyperlink ref="AV46" r:id="rId88" display="http://innrivefur/web/thjodskra?thjodHeimilisfang=Rósarima%206&amp;thjodTafla=einstaklingur&amp;thjodHefLeitad=Y"/>
    <hyperlink ref="AU65" r:id="rId89" display="birgir.k@simnet.is"/>
    <hyperlink ref="AU33" r:id="rId90" display="bara@decode.is"/>
    <hyperlink ref="AU15" r:id="rId91" display="aro@mi.is"/>
    <hyperlink ref="AU22" r:id="rId92" display="arnar@hreinarlinur.is"/>
    <hyperlink ref="AU47" r:id="rId93" display="sig4@hotmail.com"/>
    <hyperlink ref="AU32" r:id="rId94" display="asgeirh@postur.is"/>
    <hyperlink ref="AU23" r:id="rId95" display="geirith@ejs.is"/>
    <hyperlink ref="AU55" r:id="rId96" display="geirith@ejs.is"/>
    <hyperlink ref="AU34" r:id="rId97" display="rellir@simnet.is"/>
    <hyperlink ref="AU25" r:id="rId98" display="halldorh@vis.is"/>
    <hyperlink ref="AU54" r:id="rId99" display="arnar@hreinarlinur.is"/>
    <hyperlink ref="AU37" r:id="rId100" display="arndisb@visir.is"/>
    <hyperlink ref="AU14" r:id="rId101" display="haukur76@hotmail.com"/>
    <hyperlink ref="AU35" r:id="rId102" display="haukurod@internet.is"/>
    <hyperlink ref="AU18" r:id="rId103" display="heidrun@spron.is"/>
    <hyperlink ref="AU39" r:id="rId104" display="bara@decode.is"/>
    <hyperlink ref="AU40" r:id="rId105" display="ago@hi.is"/>
    <hyperlink ref="AU52" r:id="rId106" display="hud@islandia.is"/>
    <hyperlink ref="AU48" r:id="rId107" display="heidrun@spron.is"/>
    <hyperlink ref="AU31" r:id="rId108" display="ivar75@hotmail.com"/>
    <hyperlink ref="AU49" r:id="rId109" display="mailto:viglin@spron.is"/>
    <hyperlink ref="AU26" r:id="rId110" display="jonmagga@simnet.is"/>
    <hyperlink ref="AU61" r:id="rId111" display="keilaimjodd@simnet.is"/>
    <hyperlink ref="AU69" r:id="rId112" display="haukurod@internet.is"/>
    <hyperlink ref="AU21" r:id="rId113" display="arndisb@visir.is"/>
    <hyperlink ref="AU53" r:id="rId114" display="mattibakari@internet.is"/>
    <hyperlink ref="AV20" r:id="rId115" tooltip="Leit að heimilisfangi" display="javascript:searchByAddress('Barðavogi 34')"/>
    <hyperlink ref="AR19" r:id="rId116" display="toti@landsbanki.is"/>
    <hyperlink ref="AR64" r:id="rId117" display="ivar75@hotmail.com"/>
    <hyperlink ref="AR58" r:id="rId118" display="steini@hreinarlinur.is"/>
    <hyperlink ref="AR56" r:id="rId119" display="jonmagga@simnet.is"/>
    <hyperlink ref="AR27" r:id="rId120" display="jonmagga@simnet.is"/>
    <hyperlink ref="AR16" r:id="rId121" display="sig4@hotmail.com"/>
    <hyperlink ref="AR51" r:id="rId122" display="toti@landsbanki.is"/>
    <hyperlink ref="AR36" r:id="rId123" display="material@its.is "/>
    <hyperlink ref="AR30" r:id="rId124" display="steini@hreinarlinur.is"/>
    <hyperlink ref="AR57" r:id="rId125" display="jonmagga@simnet.is"/>
    <hyperlink ref="AR28" r:id="rId126" display="keilaimjodd@simnet.is"/>
    <hyperlink ref="AS39" r:id="rId127" display="http://innrivefur/web/thjodskra?thjodHeimilisfang=Rekagranda%204&amp;thjodTafla=einstaklingur&amp;thjodHefLeitad=Y"/>
    <hyperlink ref="AR17" r:id="rId128" display="mailto:viglin@spron.is"/>
    <hyperlink ref="AS17" r:id="rId129" display="http://innrivefur/web/thjodskra?thjodHeimilisfang=Sólvallagötu%2037&amp;thjodTafla=einstaklingur&amp;thjodHefLeitad=Y"/>
    <hyperlink ref="AS14" r:id="rId130" display="http://innrivefur/web/thjodskra?thjodHeimilisfang=Rósarima%206&amp;thjodTafla=einstaklingur&amp;thjodHefLeitad=Y"/>
    <hyperlink ref="AS31" r:id="rId131" display="http://innrivefur/web/thjodskra?thjodHeimilisfang=Seljabraut%2076&amp;thjodTafla=einstaklingur&amp;thjodHefLeitad=Y"/>
    <hyperlink ref="AR50" r:id="rId132" display="aro@mi.is"/>
    <hyperlink ref="AR66" r:id="rId133" display="asgeirh@postur.is"/>
    <hyperlink ref="AS46" r:id="rId134" display="http://innrivefur/web/thjodskra?thjodHeimilisfang=Rósarima%206&amp;thjodTafla=einstaklingur&amp;thjodHefLeitad=Y"/>
    <hyperlink ref="AR65" r:id="rId135" display="birgir.k@simnet.is"/>
    <hyperlink ref="AR33" r:id="rId136" display="bara@decode.is"/>
    <hyperlink ref="AR15" r:id="rId137" display="aro@mi.is"/>
    <hyperlink ref="AR22" r:id="rId138" display="arnar@hreinarlinur.is"/>
    <hyperlink ref="AR47" r:id="rId139" display="sig4@hotmail.com"/>
    <hyperlink ref="AR32" r:id="rId140" display="asgeirh@postur.is"/>
    <hyperlink ref="AR23" r:id="rId141" display="geirith@ejs.is"/>
    <hyperlink ref="AR55" r:id="rId142" display="geirith@ejs.is"/>
    <hyperlink ref="AR34" r:id="rId143" display="rellir@simnet.is"/>
    <hyperlink ref="AR25" r:id="rId144" display="halldorh@vis.is"/>
    <hyperlink ref="AR54" r:id="rId145" display="arnar@hreinarlinur.is"/>
    <hyperlink ref="AR37" r:id="rId146" display="arndisb@visir.is"/>
    <hyperlink ref="AR14" r:id="rId147" display="haukur76@hotmail.com"/>
    <hyperlink ref="AR35" r:id="rId148" display="haukurod@internet.is"/>
    <hyperlink ref="AR18" r:id="rId149" display="heidrun@spron.is"/>
    <hyperlink ref="AR39" r:id="rId150" display="bara@decode.is"/>
    <hyperlink ref="AR52" r:id="rId151" display="hud@islandia.is"/>
    <hyperlink ref="AR48" r:id="rId152" display="heidrun@spron.is"/>
    <hyperlink ref="AR31" r:id="rId153" display="ivar75@hotmail.com"/>
    <hyperlink ref="AR49" r:id="rId154" display="mailto:viglin@spron.is"/>
    <hyperlink ref="AR26" r:id="rId155" display="jonmagga@simnet.is"/>
    <hyperlink ref="AR61" r:id="rId156" display="keilaimjodd@simnet.is"/>
    <hyperlink ref="AR69" r:id="rId157" display="haukurod@internet.is"/>
    <hyperlink ref="AR21" r:id="rId158" display="arndisb@visir.is"/>
    <hyperlink ref="AR53" r:id="rId159" display="mattibakari@internet.is"/>
    <hyperlink ref="AS20" r:id="rId160" tooltip="Leit að heimilisfangi" display="javascript:searchByAddress('Barðavogi 34')"/>
    <hyperlink ref="AU45" r:id="rId161" display="margret.jonsdottir@landsbanki.is"/>
    <hyperlink ref="AU44" r:id="rId162" tooltip="Click here to send email." display="mailto:cobrar@islandia.is"/>
    <hyperlink ref="AV49" r:id="rId163" display="http://innrivefur/web/thjodskra?thjodHeimilisfang=Sólvallagötu%2037&amp;thjodTafla=einstaklingur&amp;thjodHefLeitad=Y"/>
    <hyperlink ref="AV64" r:id="rId164" display="http://innrivefur/web/thjodskra?thjodHeimilisfang=Seljabraut%2076&amp;thjodTafla=einstaklingur&amp;thjodHefLeitad=Y"/>
    <hyperlink ref="AU68" r:id="rId165" display="rellir@simnet.is"/>
    <hyperlink ref="AU46" r:id="rId166" display="haukur76@hotmail.com"/>
    <hyperlink ref="AU42" r:id="rId167" display="bragib@simi.is"/>
    <hyperlink ref="AV53" r:id="rId168" tooltip="Leit að heimilisfangi" display="javascript:searchByAddress('Barðavogi 34')"/>
    <hyperlink ref="AR45" r:id="rId169" display="margret.jonsdottir@landsbanki.is"/>
    <hyperlink ref="AR44" r:id="rId170" tooltip="Click here to send email." display="mailto:cobrar@islandia.is"/>
    <hyperlink ref="AS49" r:id="rId171" display="http://innrivefur/web/thjodskra?thjodHeimilisfang=Sólvallagötu%2037&amp;thjodTafla=einstaklingur&amp;thjodHefLeitad=Y"/>
    <hyperlink ref="AS64" r:id="rId172" display="http://innrivefur/web/thjodskra?thjodHeimilisfang=Seljabraut%2076&amp;thjodTafla=einstaklingur&amp;thjodHefLeitad=Y"/>
    <hyperlink ref="AR68" r:id="rId173" display="rellir@simnet.is"/>
    <hyperlink ref="AR46" r:id="rId174" display="haukur76@hotmail.com"/>
    <hyperlink ref="AR42" r:id="rId175" display="bragib@simi.is"/>
    <hyperlink ref="AS53" r:id="rId176" tooltip="Leit að heimilisfangi" display="javascript:searchByAddress('Barðavogi 34')"/>
    <hyperlink ref="S7" r:id="rId177" display="jos@sjova.is"/>
    <hyperlink ref="J49" r:id="rId178" display="http://innrivefur/web/thjodskra?thjodHeimilisfang=Sólvallagötu%2037&amp;thjodTafla=einstaklingur&amp;thjodHefLeitad=Y"/>
    <hyperlink ref="J64" r:id="rId179" display="http://innrivefur/web/thjodskra?thjodHeimilisfang=Seljabraut%2076&amp;thjodTafla=einstaklingur&amp;thjodHefLeitad=Y"/>
    <hyperlink ref="P53" r:id="rId180" display="http://www.simaskra.is/control/index?pid=10371&amp;SIMI=5684554"/>
    <hyperlink ref="M53" r:id="rId181" display="http://www.simaskra.is/control/index?pid=10371&amp;SIMI=5684554"/>
  </hyperlinks>
  <printOptions/>
  <pageMargins left="0.75" right="0.75" top="0.6" bottom="0.55" header="0.5" footer="0.5"/>
  <pageSetup horizontalDpi="300" verticalDpi="300" orientation="portrait" r:id="rId1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Keiluvefurinn - Íslandsmót unglinga 2004</dc:title>
  <dc:subject/>
  <dc:creator>.</dc:creator>
  <cp:keywords/>
  <dc:description/>
  <cp:lastModifiedBy>Óskar</cp:lastModifiedBy>
  <cp:lastPrinted>2007-02-17T00:02:29Z</cp:lastPrinted>
  <dcterms:created xsi:type="dcterms:W3CDTF">2004-03-02T22:32:06Z</dcterms:created>
  <dcterms:modified xsi:type="dcterms:W3CDTF">2007-02-17T22:12:41Z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